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Школа\Desktop\ВПР\ВПР2021\"/>
    </mc:Choice>
  </mc:AlternateContent>
  <workbookProtection workbookPassword="CF7E" lockStructure="1"/>
  <bookViews>
    <workbookView xWindow="0" yWindow="0" windowWidth="15195" windowHeight="7530" firstSheet="1" activeTab="4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химия 8кл.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учебников'!$K$1:$K$27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O10" i="10" l="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A2" i="20" s="1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U9" i="20" s="1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U35" i="20" s="1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X377" i="10"/>
  <c r="CU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U363" i="10" s="1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U267" i="10" s="1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CV76" i="10" s="1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W70" i="10" s="1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BY11" i="10" s="1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J7" i="10"/>
  <c r="V7" i="10"/>
  <c r="AE7" i="10"/>
  <c r="AH7" i="10"/>
  <c r="AJ7" i="10"/>
  <c r="AM7" i="10"/>
  <c r="AP7" i="10"/>
  <c r="AS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73" i="10"/>
  <c r="AU288" i="10"/>
  <c r="AU360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X70" i="10"/>
  <c r="CW76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Y20" i="10" s="1"/>
  <c r="CP508" i="10"/>
  <c r="CY508" i="10"/>
  <c r="CP507" i="10"/>
  <c r="CY507" i="10"/>
  <c r="CP506" i="10"/>
  <c r="CP505" i="10"/>
  <c r="CY505" i="10" s="1"/>
  <c r="CP504" i="10"/>
  <c r="AV504" i="10" s="1"/>
  <c r="CP503" i="10"/>
  <c r="CY503" i="10" s="1"/>
  <c r="CP502" i="10"/>
  <c r="CY502" i="10"/>
  <c r="CP501" i="10"/>
  <c r="CP500" i="10"/>
  <c r="CY500" i="10" s="1"/>
  <c r="CP499" i="10"/>
  <c r="CY499" i="10" s="1"/>
  <c r="CP498" i="10"/>
  <c r="CP497" i="10"/>
  <c r="CY497" i="10" s="1"/>
  <c r="CP496" i="10"/>
  <c r="CY496" i="10"/>
  <c r="CP495" i="10"/>
  <c r="CY495" i="10"/>
  <c r="CP494" i="10"/>
  <c r="CP493" i="10"/>
  <c r="CY493" i="10" s="1"/>
  <c r="CP492" i="10"/>
  <c r="CP491" i="10"/>
  <c r="CY491" i="10" s="1"/>
  <c r="CP490" i="10"/>
  <c r="CY490" i="10" s="1"/>
  <c r="CP489" i="10"/>
  <c r="CY489" i="10" s="1"/>
  <c r="CP488" i="10"/>
  <c r="CP487" i="10"/>
  <c r="CP486" i="10"/>
  <c r="AV486" i="10" s="1"/>
  <c r="CP485" i="10"/>
  <c r="CP484" i="10"/>
  <c r="CY484" i="10"/>
  <c r="CP483" i="10"/>
  <c r="CP482" i="10"/>
  <c r="CY482" i="10" s="1"/>
  <c r="CP481" i="10"/>
  <c r="CY481" i="10"/>
  <c r="CP480" i="10"/>
  <c r="AV480" i="10"/>
  <c r="CP479" i="10"/>
  <c r="CY479" i="10"/>
  <c r="CP478" i="10"/>
  <c r="CY478" i="10"/>
  <c r="CP477" i="10"/>
  <c r="CP476" i="10"/>
  <c r="CP475" i="10"/>
  <c r="CY475" i="10"/>
  <c r="CP474" i="10"/>
  <c r="AV474" i="10"/>
  <c r="CP473" i="10"/>
  <c r="CP472" i="10"/>
  <c r="CP471" i="10"/>
  <c r="CY471" i="10" s="1"/>
  <c r="CP470" i="10"/>
  <c r="CP469" i="10"/>
  <c r="CY469" i="10" s="1"/>
  <c r="CP468" i="10"/>
  <c r="CP467" i="10"/>
  <c r="CP466" i="10"/>
  <c r="CY466" i="10" s="1"/>
  <c r="AV466" i="10"/>
  <c r="CP465" i="10"/>
  <c r="CY465" i="10"/>
  <c r="CP464" i="10"/>
  <c r="CY464" i="10"/>
  <c r="CP463" i="10"/>
  <c r="CY463" i="10"/>
  <c r="CP462" i="10"/>
  <c r="CP461" i="10"/>
  <c r="CY461" i="10" s="1"/>
  <c r="CP460" i="10"/>
  <c r="CY460" i="10"/>
  <c r="CP459" i="10"/>
  <c r="CP458" i="10"/>
  <c r="CY458" i="10" s="1"/>
  <c r="CP457" i="10"/>
  <c r="CP456" i="10"/>
  <c r="CP455" i="10"/>
  <c r="CY455" i="10" s="1"/>
  <c r="CP454" i="10"/>
  <c r="CY454" i="10" s="1"/>
  <c r="CP453" i="10"/>
  <c r="CY453" i="10" s="1"/>
  <c r="CP452" i="10"/>
  <c r="CP451" i="10"/>
  <c r="CP450" i="10"/>
  <c r="CP449" i="10"/>
  <c r="CP448" i="10"/>
  <c r="CY448" i="10"/>
  <c r="CP447" i="10"/>
  <c r="CP446" i="10"/>
  <c r="CY446" i="10" s="1"/>
  <c r="CP445" i="10"/>
  <c r="CY445" i="10"/>
  <c r="CP444" i="10"/>
  <c r="CY444" i="10"/>
  <c r="CP443" i="10"/>
  <c r="CP442" i="10"/>
  <c r="CY442" i="10" s="1"/>
  <c r="CP441" i="10"/>
  <c r="CY441" i="10" s="1"/>
  <c r="CP440" i="10"/>
  <c r="CP439" i="10"/>
  <c r="CY439" i="10" s="1"/>
  <c r="CP438" i="10"/>
  <c r="CY438" i="10" s="1"/>
  <c r="CP437" i="10"/>
  <c r="CY437" i="10"/>
  <c r="CP436" i="10"/>
  <c r="CY436" i="10"/>
  <c r="CP435" i="10"/>
  <c r="CP434" i="10"/>
  <c r="CY434" i="10" s="1"/>
  <c r="CP433" i="10"/>
  <c r="CY433" i="10"/>
  <c r="CP432" i="10"/>
  <c r="CP431" i="10"/>
  <c r="CP430" i="10"/>
  <c r="CY430" i="10"/>
  <c r="CP429" i="10"/>
  <c r="CP428" i="10"/>
  <c r="CY428" i="10" s="1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Y420" i="10" s="1"/>
  <c r="CP419" i="10"/>
  <c r="CY419" i="10"/>
  <c r="CP418" i="10"/>
  <c r="CY418" i="10"/>
  <c r="CP417" i="10"/>
  <c r="CP416" i="10"/>
  <c r="CY416" i="10" s="1"/>
  <c r="CP415" i="10"/>
  <c r="CY415" i="10"/>
  <c r="CP414" i="10"/>
  <c r="CP413" i="10"/>
  <c r="CP412" i="10"/>
  <c r="CY412" i="10"/>
  <c r="CP411" i="10"/>
  <c r="CP410" i="10"/>
  <c r="CY410" i="10" s="1"/>
  <c r="CP409" i="10"/>
  <c r="CY409" i="10"/>
  <c r="CP408" i="10"/>
  <c r="CY408" i="10"/>
  <c r="CP407" i="10"/>
  <c r="CP406" i="10"/>
  <c r="CY406" i="10" s="1"/>
  <c r="CP405" i="10"/>
  <c r="CY405" i="10" s="1"/>
  <c r="CP404" i="10"/>
  <c r="CP403" i="10"/>
  <c r="CY403" i="10" s="1"/>
  <c r="CP402" i="10"/>
  <c r="CY402" i="10" s="1"/>
  <c r="CP401" i="10"/>
  <c r="CY401" i="10"/>
  <c r="CP400" i="10"/>
  <c r="CY400" i="10"/>
  <c r="CP399" i="10"/>
  <c r="CP398" i="10"/>
  <c r="CY398" i="10" s="1"/>
  <c r="CP397" i="10"/>
  <c r="CY397" i="10"/>
  <c r="CP396" i="10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CY384" i="10" s="1"/>
  <c r="CP383" i="10"/>
  <c r="CP382" i="10"/>
  <c r="CY382" i="10" s="1"/>
  <c r="CP381" i="10"/>
  <c r="CY381" i="10" s="1"/>
  <c r="CP380" i="10"/>
  <c r="CY380" i="10"/>
  <c r="CP379" i="10"/>
  <c r="CP378" i="10"/>
  <c r="CP377" i="10"/>
  <c r="CP376" i="10"/>
  <c r="CY376" i="10" s="1"/>
  <c r="CP375" i="10"/>
  <c r="CY375" i="10" s="1"/>
  <c r="CP374" i="10"/>
  <c r="CP373" i="10"/>
  <c r="CY373" i="10" s="1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P364" i="10"/>
  <c r="CY364" i="10"/>
  <c r="CP363" i="10"/>
  <c r="CY363" i="10"/>
  <c r="CP362" i="10"/>
  <c r="CP361" i="10"/>
  <c r="CY361" i="10" s="1"/>
  <c r="CP360" i="10"/>
  <c r="CP359" i="10"/>
  <c r="CY359" i="10" s="1"/>
  <c r="CP358" i="10"/>
  <c r="CP357" i="10"/>
  <c r="CY357" i="10"/>
  <c r="CP356" i="10"/>
  <c r="CP355" i="10"/>
  <c r="CY355" i="10" s="1"/>
  <c r="CP354" i="10"/>
  <c r="CP353" i="10"/>
  <c r="CY353" i="10" s="1"/>
  <c r="CP352" i="10"/>
  <c r="CY352" i="10" s="1"/>
  <c r="CP351" i="10"/>
  <c r="CY351" i="10"/>
  <c r="CP350" i="10"/>
  <c r="CP349" i="10"/>
  <c r="CP348" i="10"/>
  <c r="CP347" i="10"/>
  <c r="CY347" i="10" s="1"/>
  <c r="CP346" i="10"/>
  <c r="CY346" i="10" s="1"/>
  <c r="CP345" i="10"/>
  <c r="CY345" i="10"/>
  <c r="CP344" i="10"/>
  <c r="AV344" i="10"/>
  <c r="CP343" i="10"/>
  <c r="CP342" i="10"/>
  <c r="CY342" i="10" s="1"/>
  <c r="CP341" i="10"/>
  <c r="CY341" i="10"/>
  <c r="CP340" i="10"/>
  <c r="CP339" i="10"/>
  <c r="CY339" i="10" s="1"/>
  <c r="CP338" i="10"/>
  <c r="CP337" i="10"/>
  <c r="CP336" i="10"/>
  <c r="CP335" i="10"/>
  <c r="CY335" i="10"/>
  <c r="CP334" i="10"/>
  <c r="CP333" i="10"/>
  <c r="CY333" i="10" s="1"/>
  <c r="CP332" i="10"/>
  <c r="CY332" i="10" s="1"/>
  <c r="CP331" i="10"/>
  <c r="CP330" i="10"/>
  <c r="CY330" i="10" s="1"/>
  <c r="CP329" i="10"/>
  <c r="CY329" i="10"/>
  <c r="CP328" i="10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Y320" i="10" s="1"/>
  <c r="CP319" i="10"/>
  <c r="CP318" i="10"/>
  <c r="CY318" i="10" s="1"/>
  <c r="CP317" i="10"/>
  <c r="CY317" i="10"/>
  <c r="CP316" i="10"/>
  <c r="CP315" i="10"/>
  <c r="CY315" i="10" s="1"/>
  <c r="CP314" i="10"/>
  <c r="CP313" i="10"/>
  <c r="CP312" i="10"/>
  <c r="CP311" i="10"/>
  <c r="CY311" i="10"/>
  <c r="CP310" i="10"/>
  <c r="CP309" i="10"/>
  <c r="CY309" i="10" s="1"/>
  <c r="CP308" i="10"/>
  <c r="CY308" i="10" s="1"/>
  <c r="CP307" i="10"/>
  <c r="CP306" i="10"/>
  <c r="CY306" i="10" s="1"/>
  <c r="CP305" i="10"/>
  <c r="CY305" i="10"/>
  <c r="CP304" i="10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Y296" i="10" s="1"/>
  <c r="CP295" i="10"/>
  <c r="CP294" i="10"/>
  <c r="CY294" i="10" s="1"/>
  <c r="CP293" i="10"/>
  <c r="CY293" i="10"/>
  <c r="CP292" i="10"/>
  <c r="CP291" i="10"/>
  <c r="CY291" i="10" s="1"/>
  <c r="CP290" i="10"/>
  <c r="CP289" i="10"/>
  <c r="CP288" i="10"/>
  <c r="AV288" i="10" s="1"/>
  <c r="CP287" i="10"/>
  <c r="CY287" i="10" s="1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Y279" i="10" s="1"/>
  <c r="CP278" i="10"/>
  <c r="CP277" i="10"/>
  <c r="CY277" i="10" s="1"/>
  <c r="CP276" i="10"/>
  <c r="CP275" i="10"/>
  <c r="CY275" i="10"/>
  <c r="CP274" i="10"/>
  <c r="CP273" i="10"/>
  <c r="CP272" i="10"/>
  <c r="CY272" i="10" s="1"/>
  <c r="CP271" i="10"/>
  <c r="CY271" i="10" s="1"/>
  <c r="CP270" i="10"/>
  <c r="CY270" i="10"/>
  <c r="CP269" i="10"/>
  <c r="CP268" i="10"/>
  <c r="CY268" i="10" s="1"/>
  <c r="CP267" i="10"/>
  <c r="AV267" i="10"/>
  <c r="CP266" i="10"/>
  <c r="CP265" i="10"/>
  <c r="CY265" i="10" s="1"/>
  <c r="CP264" i="10"/>
  <c r="CP263" i="10"/>
  <c r="CP262" i="10"/>
  <c r="AV262" i="10" s="1"/>
  <c r="CP261" i="10"/>
  <c r="CY261" i="10"/>
  <c r="CP260" i="10"/>
  <c r="CP259" i="10"/>
  <c r="CP258" i="10"/>
  <c r="CP257" i="10"/>
  <c r="CP256" i="10"/>
  <c r="CY256" i="10"/>
  <c r="CP255" i="10"/>
  <c r="CP254" i="10"/>
  <c r="CY254" i="10" s="1"/>
  <c r="CP253" i="10"/>
  <c r="CP252" i="10"/>
  <c r="CP251" i="10"/>
  <c r="AV251" i="10" s="1"/>
  <c r="CP250" i="10"/>
  <c r="CY250" i="10" s="1"/>
  <c r="CP249" i="10"/>
  <c r="CY249" i="10" s="1"/>
  <c r="CP248" i="10"/>
  <c r="CY248" i="10"/>
  <c r="CP247" i="10"/>
  <c r="CP246" i="10"/>
  <c r="CY246" i="10" s="1"/>
  <c r="CP245" i="10"/>
  <c r="CP244" i="10"/>
  <c r="CY244" i="10" s="1"/>
  <c r="CP243" i="10"/>
  <c r="CP242" i="10"/>
  <c r="CY242" i="10" s="1"/>
  <c r="CP241" i="10"/>
  <c r="CP240" i="10"/>
  <c r="CP239" i="10"/>
  <c r="CY239" i="10" s="1"/>
  <c r="CP238" i="10"/>
  <c r="CP237" i="10"/>
  <c r="CP236" i="10"/>
  <c r="CP235" i="10"/>
  <c r="AV235" i="10" s="1"/>
  <c r="CP234" i="10"/>
  <c r="CY234" i="10" s="1"/>
  <c r="CP233" i="10"/>
  <c r="CY233" i="10"/>
  <c r="CP232" i="10"/>
  <c r="AV232" i="10"/>
  <c r="CP231" i="10"/>
  <c r="AV231" i="10"/>
  <c r="CP230" i="10"/>
  <c r="CY230" i="10"/>
  <c r="CP229" i="10"/>
  <c r="CY229" i="10"/>
  <c r="CP228" i="10"/>
  <c r="CY228" i="10"/>
  <c r="CP227" i="10"/>
  <c r="CP226" i="10"/>
  <c r="CY226" i="10" s="1"/>
  <c r="CP225" i="10"/>
  <c r="CP224" i="10"/>
  <c r="CY224" i="10" s="1"/>
  <c r="CP223" i="10"/>
  <c r="CY223" i="10" s="1"/>
  <c r="CP222" i="10"/>
  <c r="CY222" i="10" s="1"/>
  <c r="CP221" i="10"/>
  <c r="CP220" i="10"/>
  <c r="CY220" i="10" s="1"/>
  <c r="CP219" i="10"/>
  <c r="AV219" i="10"/>
  <c r="CP218" i="10"/>
  <c r="CY218" i="10"/>
  <c r="CP217" i="10"/>
  <c r="CP216" i="10"/>
  <c r="CY216" i="10" s="1"/>
  <c r="CP215" i="10"/>
  <c r="CP214" i="10"/>
  <c r="CY214" i="10" s="1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P205" i="10"/>
  <c r="CP204" i="10"/>
  <c r="CY204" i="10" s="1"/>
  <c r="CP203" i="10"/>
  <c r="CY203" i="10" s="1"/>
  <c r="CP202" i="10"/>
  <c r="CY202" i="10" s="1"/>
  <c r="CP201" i="10"/>
  <c r="CP200" i="10"/>
  <c r="CY200" i="10" s="1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CP182" i="10"/>
  <c r="CY182" i="10" s="1"/>
  <c r="CP181" i="10"/>
  <c r="CY181" i="10" s="1"/>
  <c r="CP180" i="10"/>
  <c r="CP179" i="10"/>
  <c r="CY179" i="10" s="1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Y169" i="10" s="1"/>
  <c r="CP168" i="10"/>
  <c r="CP167" i="10"/>
  <c r="CY167" i="10" s="1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Y159" i="10" s="1"/>
  <c r="CP158" i="10"/>
  <c r="CY158" i="10"/>
  <c r="CP157" i="10"/>
  <c r="CP156" i="10"/>
  <c r="CP155" i="10"/>
  <c r="AV155" i="10"/>
  <c r="CP154" i="10"/>
  <c r="CY154" i="10"/>
  <c r="CP153" i="10"/>
  <c r="CY153" i="10"/>
  <c r="CP152" i="10"/>
  <c r="AV152" i="10"/>
  <c r="CP151" i="10"/>
  <c r="CP150" i="10"/>
  <c r="CP149" i="10"/>
  <c r="CY149" i="10"/>
  <c r="CP148" i="10"/>
  <c r="CY148" i="10"/>
  <c r="CP147" i="10"/>
  <c r="CY147" i="10"/>
  <c r="CP146" i="10"/>
  <c r="CP145" i="10"/>
  <c r="CP144" i="10"/>
  <c r="CY144" i="10" s="1"/>
  <c r="CP143" i="10"/>
  <c r="CY143" i="10"/>
  <c r="AV143" i="10"/>
  <c r="CP142" i="10"/>
  <c r="CP141" i="10"/>
  <c r="AV141" i="10"/>
  <c r="CP140" i="10"/>
  <c r="CY140" i="10"/>
  <c r="CP139" i="10"/>
  <c r="CY139" i="10"/>
  <c r="CP138" i="10"/>
  <c r="CY138" i="10"/>
  <c r="CP137" i="10"/>
  <c r="CP136" i="10"/>
  <c r="CY136" i="10" s="1"/>
  <c r="CP135" i="10"/>
  <c r="CP134" i="10"/>
  <c r="CY134" i="10" s="1"/>
  <c r="CP133" i="10"/>
  <c r="CY133" i="10" s="1"/>
  <c r="CP132" i="10"/>
  <c r="CY132" i="10" s="1"/>
  <c r="CP131" i="10"/>
  <c r="AV131" i="10"/>
  <c r="CP130" i="10"/>
  <c r="CY130" i="10"/>
  <c r="CP129" i="10"/>
  <c r="CP128" i="10"/>
  <c r="CP127" i="10"/>
  <c r="CP126" i="10"/>
  <c r="CP125" i="10"/>
  <c r="CY125" i="10" s="1"/>
  <c r="CP124" i="10"/>
  <c r="CY124" i="10" s="1"/>
  <c r="CP123" i="10"/>
  <c r="CY123" i="10" s="1"/>
  <c r="CP122" i="10"/>
  <c r="CP121" i="10"/>
  <c r="CP120" i="10"/>
  <c r="CY120" i="10" s="1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Y113" i="10" s="1"/>
  <c r="CP112" i="10"/>
  <c r="CP111" i="10"/>
  <c r="CP110" i="10"/>
  <c r="CY110" i="10" s="1"/>
  <c r="CP109" i="10"/>
  <c r="AV109" i="10" s="1"/>
  <c r="CP108" i="10"/>
  <c r="CP107" i="10"/>
  <c r="CP106" i="10"/>
  <c r="CY106" i="10" s="1"/>
  <c r="CP105" i="10"/>
  <c r="CY105" i="10" s="1"/>
  <c r="CP104" i="10"/>
  <c r="CP103" i="10"/>
  <c r="CP102" i="10"/>
  <c r="CY102" i="10" s="1"/>
  <c r="CP101" i="10"/>
  <c r="CY101" i="10"/>
  <c r="CP100" i="10"/>
  <c r="AV100" i="10"/>
  <c r="CP99" i="10"/>
  <c r="AV99" i="10"/>
  <c r="CP98" i="10"/>
  <c r="CP97" i="10"/>
  <c r="CY97" i="10" s="1"/>
  <c r="CP96" i="10"/>
  <c r="CY96" i="10" s="1"/>
  <c r="CP95" i="10"/>
  <c r="CP94" i="10"/>
  <c r="CY94" i="10" s="1"/>
  <c r="CP93" i="10"/>
  <c r="CP92" i="10"/>
  <c r="CY92" i="10" s="1"/>
  <c r="CP91" i="10"/>
  <c r="CY91" i="10"/>
  <c r="CP90" i="10"/>
  <c r="CP89" i="10"/>
  <c r="CP88" i="10"/>
  <c r="CP87" i="10"/>
  <c r="CP86" i="10"/>
  <c r="CP85" i="10"/>
  <c r="CY85" i="10" s="1"/>
  <c r="CP84" i="10"/>
  <c r="CY84" i="10" s="1"/>
  <c r="CP83" i="10"/>
  <c r="CP82" i="10"/>
  <c r="AV82" i="10" s="1"/>
  <c r="CP81" i="10"/>
  <c r="CP80" i="10"/>
  <c r="CY80" i="10"/>
  <c r="CP79" i="10"/>
  <c r="CY79" i="10"/>
  <c r="CP78" i="10"/>
  <c r="CP77" i="10"/>
  <c r="CP76" i="10"/>
  <c r="AV76" i="10"/>
  <c r="CP75" i="10"/>
  <c r="CP74" i="10"/>
  <c r="CY74" i="10" s="1"/>
  <c r="CP73" i="10"/>
  <c r="CP72" i="10"/>
  <c r="CP71" i="10"/>
  <c r="CP70" i="10"/>
  <c r="CP69" i="10"/>
  <c r="CP68" i="10"/>
  <c r="CY68" i="10"/>
  <c r="CP67" i="10"/>
  <c r="CP66" i="10"/>
  <c r="CY66" i="10" s="1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/>
  <c r="CP57" i="10"/>
  <c r="CP56" i="10"/>
  <c r="CP55" i="10"/>
  <c r="CP54" i="10"/>
  <c r="CP53" i="10"/>
  <c r="CP52" i="10"/>
  <c r="CY52" i="10" s="1"/>
  <c r="CP51" i="10"/>
  <c r="CP50" i="10"/>
  <c r="CP49" i="10"/>
  <c r="CP48" i="10"/>
  <c r="CP47" i="10"/>
  <c r="CP46" i="10"/>
  <c r="CY46" i="10"/>
  <c r="CP45" i="10"/>
  <c r="CP44" i="10"/>
  <c r="CY44" i="10" s="1"/>
  <c r="CP43" i="10"/>
  <c r="CP42" i="10"/>
  <c r="CY42" i="10" s="1"/>
  <c r="CP41" i="10"/>
  <c r="CP40" i="10"/>
  <c r="CY40" i="10" s="1"/>
  <c r="CP39" i="10"/>
  <c r="CP38" i="10"/>
  <c r="CP37" i="10"/>
  <c r="CP36" i="10"/>
  <c r="CP35" i="10"/>
  <c r="CP34" i="10"/>
  <c r="CY34" i="10"/>
  <c r="CP33" i="10"/>
  <c r="CP32" i="10"/>
  <c r="AV32" i="10" s="1"/>
  <c r="CP31" i="10"/>
  <c r="AV31" i="10" s="1"/>
  <c r="CP30" i="10"/>
  <c r="CP29" i="10"/>
  <c r="CP28" i="10"/>
  <c r="AV28" i="10" s="1"/>
  <c r="CP27" i="10"/>
  <c r="CY27" i="10" s="1"/>
  <c r="CP26" i="10"/>
  <c r="CY26" i="10"/>
  <c r="CP25" i="10"/>
  <c r="CY25" i="10"/>
  <c r="CP24" i="10"/>
  <c r="CP23" i="10"/>
  <c r="AV23" i="10" s="1"/>
  <c r="CP22" i="10"/>
  <c r="CP21" i="10"/>
  <c r="CP19" i="10"/>
  <c r="CY19" i="10" s="1"/>
  <c r="CP18" i="10"/>
  <c r="AV18" i="10" s="1"/>
  <c r="CP17" i="10"/>
  <c r="CY17" i="10" s="1"/>
  <c r="CP15" i="10"/>
  <c r="AV15" i="10"/>
  <c r="CP14" i="10"/>
  <c r="CY14" i="10" s="1"/>
  <c r="CP13" i="10"/>
  <c r="CP12" i="10"/>
  <c r="CP11" i="10"/>
  <c r="CP10" i="10"/>
  <c r="CY10" i="10" s="1"/>
  <c r="CP16" i="10"/>
  <c r="CY16" i="10" s="1"/>
  <c r="CZ508" i="10"/>
  <c r="CZ507" i="10"/>
  <c r="CZ506" i="10"/>
  <c r="CZ505" i="10"/>
  <c r="CZ504" i="10"/>
  <c r="CY504" i="10"/>
  <c r="CZ503" i="10"/>
  <c r="CZ502" i="10"/>
  <c r="CZ501" i="10"/>
  <c r="CY501" i="10"/>
  <c r="CZ500" i="10"/>
  <c r="CZ499" i="10"/>
  <c r="CZ498" i="10"/>
  <c r="CZ497" i="10"/>
  <c r="CZ496" i="10"/>
  <c r="CZ495" i="10"/>
  <c r="CZ494" i="10"/>
  <c r="CY494" i="10"/>
  <c r="CZ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Y474" i="10"/>
  <c r="CZ473" i="10"/>
  <c r="CY473" i="10"/>
  <c r="CZ472" i="10"/>
  <c r="CZ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Y462" i="10"/>
  <c r="CZ461" i="10"/>
  <c r="CZ460" i="10"/>
  <c r="CZ459" i="10"/>
  <c r="CY459" i="10"/>
  <c r="CZ458" i="10"/>
  <c r="CZ457" i="10"/>
  <c r="CY457" i="10"/>
  <c r="CZ456" i="10"/>
  <c r="CZ455" i="10"/>
  <c r="CZ454" i="10"/>
  <c r="CZ453" i="10"/>
  <c r="CZ452" i="10"/>
  <c r="CY452" i="10"/>
  <c r="CZ451" i="10"/>
  <c r="CZ450" i="10"/>
  <c r="CY450" i="10"/>
  <c r="CZ449" i="10"/>
  <c r="CY449" i="10"/>
  <c r="CZ448" i="10"/>
  <c r="CZ447" i="10"/>
  <c r="CY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Z437" i="10"/>
  <c r="CZ436" i="10"/>
  <c r="CZ435" i="10"/>
  <c r="CY435" i="10"/>
  <c r="CZ434" i="10"/>
  <c r="CZ433" i="10"/>
  <c r="CZ432" i="10"/>
  <c r="CY432" i="10"/>
  <c r="CZ431" i="10"/>
  <c r="CY431" i="10"/>
  <c r="CZ430" i="10"/>
  <c r="CZ429" i="10"/>
  <c r="CY429" i="10"/>
  <c r="CZ428" i="10"/>
  <c r="CZ427" i="10"/>
  <c r="CZ426" i="10"/>
  <c r="CZ425" i="10"/>
  <c r="CY425" i="10"/>
  <c r="CZ424" i="10"/>
  <c r="CZ423" i="10"/>
  <c r="CY423" i="10"/>
  <c r="CZ422" i="10"/>
  <c r="CY422" i="10"/>
  <c r="CZ421" i="10"/>
  <c r="CZ420" i="10"/>
  <c r="CZ419" i="10"/>
  <c r="CZ418" i="10"/>
  <c r="CZ417" i="10"/>
  <c r="CY417" i="10"/>
  <c r="CZ416" i="10"/>
  <c r="CZ415" i="10"/>
  <c r="CZ414" i="10"/>
  <c r="CY414" i="10"/>
  <c r="CZ413" i="10"/>
  <c r="CY413" i="10"/>
  <c r="CZ412" i="10"/>
  <c r="CZ411" i="10"/>
  <c r="CY411" i="10"/>
  <c r="CZ410" i="10"/>
  <c r="CZ409" i="10"/>
  <c r="CZ408" i="10"/>
  <c r="CZ407" i="10"/>
  <c r="CY407" i="10"/>
  <c r="CZ406" i="10"/>
  <c r="CZ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Y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Z354" i="10"/>
  <c r="CY354" i="10"/>
  <c r="CZ353" i="10"/>
  <c r="CZ352" i="10"/>
  <c r="CZ351" i="10"/>
  <c r="CZ350" i="10"/>
  <c r="CY350" i="10"/>
  <c r="CZ349" i="10"/>
  <c r="CY349" i="10"/>
  <c r="CZ348" i="10"/>
  <c r="CY348" i="10"/>
  <c r="CZ347" i="10"/>
  <c r="CZ346" i="10"/>
  <c r="CZ345" i="10"/>
  <c r="CZ344" i="10"/>
  <c r="CY344" i="10"/>
  <c r="CZ343" i="10"/>
  <c r="CY343" i="10"/>
  <c r="CZ342" i="10"/>
  <c r="CZ341" i="10"/>
  <c r="CZ340" i="10"/>
  <c r="CY340" i="10"/>
  <c r="CZ339" i="10"/>
  <c r="CZ338" i="10"/>
  <c r="CY338" i="10"/>
  <c r="CZ337" i="10"/>
  <c r="CY337" i="10"/>
  <c r="CZ336" i="10"/>
  <c r="CY336" i="10"/>
  <c r="CZ335" i="10"/>
  <c r="CZ334" i="10"/>
  <c r="CY334" i="10"/>
  <c r="CZ333" i="10"/>
  <c r="CZ332" i="10"/>
  <c r="CZ331" i="10"/>
  <c r="CY331" i="10"/>
  <c r="CZ330" i="10"/>
  <c r="CZ329" i="10"/>
  <c r="CZ328" i="10"/>
  <c r="CY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Z319" i="10"/>
  <c r="CY319" i="10"/>
  <c r="CZ318" i="10"/>
  <c r="CZ317" i="10"/>
  <c r="CZ316" i="10"/>
  <c r="CY316" i="10"/>
  <c r="CZ315" i="10"/>
  <c r="CZ314" i="10"/>
  <c r="CY314" i="10"/>
  <c r="CZ313" i="10"/>
  <c r="CY313" i="10"/>
  <c r="CZ312" i="10"/>
  <c r="CY312" i="10"/>
  <c r="CZ311" i="10"/>
  <c r="CZ310" i="10"/>
  <c r="CY310" i="10"/>
  <c r="CZ309" i="10"/>
  <c r="CZ308" i="10"/>
  <c r="CZ307" i="10"/>
  <c r="CY307" i="10"/>
  <c r="CZ306" i="10"/>
  <c r="CZ305" i="10"/>
  <c r="CZ304" i="10"/>
  <c r="CY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Z295" i="10"/>
  <c r="CY295" i="10"/>
  <c r="CZ294" i="10"/>
  <c r="CZ293" i="10"/>
  <c r="CZ292" i="10"/>
  <c r="CY292" i="10"/>
  <c r="CZ291" i="10"/>
  <c r="CZ290" i="10"/>
  <c r="CY290" i="10"/>
  <c r="CZ289" i="10"/>
  <c r="CY289" i="10"/>
  <c r="CZ288" i="10"/>
  <c r="CY288" i="10"/>
  <c r="CZ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Z270" i="10"/>
  <c r="CZ269" i="10"/>
  <c r="CY269" i="10"/>
  <c r="CZ268" i="10"/>
  <c r="CZ267" i="10"/>
  <c r="CY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Y255" i="10"/>
  <c r="CZ254" i="10"/>
  <c r="CZ253" i="10"/>
  <c r="CY253" i="10"/>
  <c r="CZ252" i="10"/>
  <c r="CY252" i="10"/>
  <c r="CZ251" i="10"/>
  <c r="CY251" i="10"/>
  <c r="CZ250" i="10"/>
  <c r="CZ249" i="10"/>
  <c r="CZ248" i="10"/>
  <c r="CZ247" i="10"/>
  <c r="CY247" i="10"/>
  <c r="CZ246" i="10"/>
  <c r="CZ245" i="10"/>
  <c r="CY245" i="10"/>
  <c r="CZ244" i="10"/>
  <c r="CZ243" i="10"/>
  <c r="CZ242" i="10"/>
  <c r="CZ241" i="10"/>
  <c r="CY241" i="10"/>
  <c r="CZ240" i="10"/>
  <c r="CZ239" i="10"/>
  <c r="CZ238" i="10"/>
  <c r="CZ237" i="10"/>
  <c r="CY237" i="10"/>
  <c r="CZ236" i="10"/>
  <c r="CY236" i="10"/>
  <c r="CZ235" i="10"/>
  <c r="CZ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Z225" i="10"/>
  <c r="CY225" i="10"/>
  <c r="CZ224" i="10"/>
  <c r="CZ223" i="10"/>
  <c r="CZ222" i="10"/>
  <c r="CZ221" i="10"/>
  <c r="CY221" i="10"/>
  <c r="CZ220" i="10"/>
  <c r="CZ219" i="10"/>
  <c r="CZ218" i="10"/>
  <c r="CZ217" i="10"/>
  <c r="CY217" i="10"/>
  <c r="CZ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Z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Z182" i="10"/>
  <c r="CZ181" i="10"/>
  <c r="CZ180" i="10"/>
  <c r="CY180" i="10"/>
  <c r="CZ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Z168" i="10"/>
  <c r="CY168" i="10"/>
  <c r="CZ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Z135" i="10"/>
  <c r="CY135" i="10"/>
  <c r="CZ134" i="10"/>
  <c r="CZ133" i="10"/>
  <c r="CZ132" i="10"/>
  <c r="CZ131" i="10"/>
  <c r="CY131" i="10"/>
  <c r="CZ130" i="10"/>
  <c r="CZ129" i="10"/>
  <c r="CY129" i="10"/>
  <c r="CZ128" i="10"/>
  <c r="CZ127" i="10"/>
  <c r="CY127" i="10"/>
  <c r="CZ126" i="10"/>
  <c r="CZ125" i="10"/>
  <c r="CZ124" i="10"/>
  <c r="CZ123" i="10"/>
  <c r="CZ122" i="10"/>
  <c r="CY122" i="10"/>
  <c r="CZ121" i="10"/>
  <c r="CZ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Z112" i="10"/>
  <c r="CY112" i="10"/>
  <c r="CZ111" i="10"/>
  <c r="CZ110" i="10"/>
  <c r="CZ109" i="10"/>
  <c r="CY109" i="10"/>
  <c r="CZ108" i="10"/>
  <c r="CY108" i="10"/>
  <c r="CZ107" i="10"/>
  <c r="CY107" i="10"/>
  <c r="CZ106" i="10"/>
  <c r="CZ105" i="10"/>
  <c r="CZ104" i="10"/>
  <c r="CY104" i="10"/>
  <c r="CZ103" i="10"/>
  <c r="CZ102" i="10"/>
  <c r="CZ101" i="10"/>
  <c r="CZ100" i="10"/>
  <c r="CY100" i="10"/>
  <c r="CZ99" i="10"/>
  <c r="CY99" i="10"/>
  <c r="CZ98" i="10"/>
  <c r="CY98" i="10"/>
  <c r="CZ97" i="10"/>
  <c r="CZ96" i="10"/>
  <c r="CZ95" i="10"/>
  <c r="CY95" i="10"/>
  <c r="CZ94" i="10"/>
  <c r="CZ93" i="10"/>
  <c r="CY93" i="10"/>
  <c r="CZ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Z81" i="10"/>
  <c r="CY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Z43" i="10"/>
  <c r="CY43" i="10"/>
  <c r="CZ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Z30" i="10"/>
  <c r="CY30" i="10"/>
  <c r="CZ29" i="10"/>
  <c r="CY29" i="10"/>
  <c r="CZ28" i="10"/>
  <c r="CY28" i="10"/>
  <c r="CZ27" i="10"/>
  <c r="CZ26" i="10"/>
  <c r="CZ25" i="10"/>
  <c r="CZ24" i="10"/>
  <c r="CY24" i="10"/>
  <c r="CZ23" i="10"/>
  <c r="CZ22" i="10"/>
  <c r="CY22" i="10"/>
  <c r="CZ21" i="10"/>
  <c r="CY21" i="10"/>
  <c r="CZ20" i="10"/>
  <c r="CZ19" i="10"/>
  <c r="CZ18" i="10"/>
  <c r="CY18" i="10"/>
  <c r="CZ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AR495" i="16" s="1"/>
  <c r="C495" i="16"/>
  <c r="A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 s="1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 s="1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 s="1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AR271" i="16" s="1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 s="1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AR112" i="16" s="1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AR91" i="16" s="1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A12" i="16" s="1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/>
  <c r="U54" i="20" s="1"/>
  <c r="L53" i="20"/>
  <c r="O53" i="20"/>
  <c r="L52" i="20"/>
  <c r="R52" i="20"/>
  <c r="U52" i="20" s="1"/>
  <c r="L7" i="20"/>
  <c r="R7" i="20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/>
  <c r="U16" i="20" s="1"/>
  <c r="L17" i="20"/>
  <c r="O17" i="20"/>
  <c r="L18" i="20"/>
  <c r="O18" i="20"/>
  <c r="R18" i="20"/>
  <c r="L19" i="20"/>
  <c r="O19" i="20" s="1"/>
  <c r="R19" i="20"/>
  <c r="U19" i="20" s="1"/>
  <c r="L20" i="20"/>
  <c r="O20" i="20"/>
  <c r="L21" i="20"/>
  <c r="R21" i="20"/>
  <c r="U21" i="20" s="1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O27" i="20"/>
  <c r="L28" i="20"/>
  <c r="R28" i="20"/>
  <c r="U28" i="20" s="1"/>
  <c r="L29" i="20"/>
  <c r="O29" i="20"/>
  <c r="L30" i="20"/>
  <c r="R30" i="20"/>
  <c r="L31" i="20"/>
  <c r="R31" i="20"/>
  <c r="L32" i="20"/>
  <c r="O32" i="20" s="1"/>
  <c r="L33" i="20"/>
  <c r="O33" i="20" s="1"/>
  <c r="L34" i="20"/>
  <c r="O34" i="20" s="1"/>
  <c r="R34" i="20"/>
  <c r="U34" i="20" s="1"/>
  <c r="L35" i="20"/>
  <c r="O35" i="20"/>
  <c r="L36" i="20"/>
  <c r="R36" i="20"/>
  <c r="L37" i="20"/>
  <c r="R37" i="20"/>
  <c r="L38" i="20"/>
  <c r="O38" i="20"/>
  <c r="L39" i="20"/>
  <c r="R39" i="20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O45" i="20"/>
  <c r="L46" i="20"/>
  <c r="R46" i="20"/>
  <c r="U46" i="20" s="1"/>
  <c r="O46" i="20"/>
  <c r="L47" i="20"/>
  <c r="O47" i="20" s="1"/>
  <c r="L48" i="20"/>
  <c r="R48" i="20" s="1"/>
  <c r="L49" i="20"/>
  <c r="R49" i="20" s="1"/>
  <c r="U49" i="20" s="1"/>
  <c r="L50" i="20"/>
  <c r="O50" i="20" s="1"/>
  <c r="L51" i="20"/>
  <c r="O51" i="20" s="1"/>
  <c r="R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198" i="16"/>
  <c r="A292" i="16"/>
  <c r="A64" i="16"/>
  <c r="A26" i="16"/>
  <c r="A46" i="16"/>
  <c r="A8" i="16"/>
  <c r="A232" i="16"/>
  <c r="A57" i="16"/>
  <c r="AR119" i="16"/>
  <c r="A167" i="16"/>
  <c r="AR187" i="16"/>
  <c r="A187" i="16"/>
  <c r="A189" i="16"/>
  <c r="A201" i="16"/>
  <c r="A225" i="16"/>
  <c r="A97" i="16"/>
  <c r="A182" i="16"/>
  <c r="A159" i="16"/>
  <c r="A275" i="16"/>
  <c r="A228" i="16"/>
  <c r="A124" i="16"/>
  <c r="A112" i="16"/>
  <c r="A128" i="16"/>
  <c r="A130" i="16"/>
  <c r="A160" i="16"/>
  <c r="A218" i="16"/>
  <c r="A230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CV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AR14" i="16" s="1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AR8" i="16" s="1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176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AR9" i="16" s="1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295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/>
  <c r="BO510" i="10"/>
  <c r="BF510" i="10"/>
  <c r="BJ510" i="10"/>
  <c r="BG510" i="10"/>
  <c r="CF510" i="10"/>
  <c r="BB510" i="10"/>
  <c r="BV510" i="10"/>
  <c r="BV67" i="10" s="1"/>
  <c r="BM510" i="10"/>
  <c r="CO510" i="10"/>
  <c r="CO447" i="10"/>
  <c r="F11" i="13"/>
  <c r="BP510" i="10"/>
  <c r="BP101" i="10" s="1"/>
  <c r="CL510" i="10"/>
  <c r="CL309" i="10" s="1"/>
  <c r="CD510" i="10"/>
  <c r="CB510" i="10"/>
  <c r="CB449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215" i="10"/>
  <c r="BV463" i="10"/>
  <c r="BV369" i="10"/>
  <c r="BV147" i="10"/>
  <c r="BV47" i="10"/>
  <c r="BV164" i="10"/>
  <c r="BV104" i="10"/>
  <c r="BV162" i="10"/>
  <c r="BV454" i="10"/>
  <c r="BV199" i="10"/>
  <c r="BV126" i="10"/>
  <c r="BV327" i="10"/>
  <c r="BO267" i="10"/>
  <c r="BV35" i="10"/>
  <c r="CO165" i="10"/>
  <c r="CO411" i="10"/>
  <c r="CO425" i="10"/>
  <c r="CB393" i="10"/>
  <c r="CB177" i="10"/>
  <c r="CB335" i="10"/>
  <c r="CB343" i="10"/>
  <c r="CA389" i="10"/>
  <c r="CB353" i="10"/>
  <c r="BA104" i="10"/>
  <c r="AR48" i="16"/>
  <c r="CX33" i="10"/>
  <c r="CH379" i="10"/>
  <c r="CD337" i="10"/>
  <c r="CO495" i="10"/>
  <c r="CO405" i="10"/>
  <c r="CO367" i="10"/>
  <c r="CO487" i="10"/>
  <c r="CO409" i="10"/>
  <c r="CF177" i="10"/>
  <c r="BO285" i="10"/>
  <c r="CO85" i="10"/>
  <c r="CO373" i="10"/>
  <c r="CO186" i="10"/>
  <c r="CO347" i="10"/>
  <c r="CD175" i="10"/>
  <c r="CO329" i="10"/>
  <c r="CO393" i="10"/>
  <c r="CO489" i="10"/>
  <c r="CO385" i="10"/>
  <c r="BO458" i="10"/>
  <c r="CO173" i="10"/>
  <c r="CO501" i="10"/>
  <c r="CO492" i="10"/>
  <c r="CO471" i="10"/>
  <c r="CO315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O196" i="10"/>
  <c r="CO309" i="10"/>
  <c r="CO335" i="10"/>
  <c r="CO361" i="10"/>
  <c r="CF179" i="10"/>
  <c r="CF295" i="10"/>
  <c r="BO10" i="10"/>
  <c r="CF467" i="10"/>
  <c r="CF365" i="10"/>
  <c r="CO169" i="10"/>
  <c r="CO337" i="10"/>
  <c r="CO505" i="10"/>
  <c r="CO399" i="10"/>
  <c r="CH373" i="10"/>
  <c r="CA242" i="10"/>
  <c r="CA419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O477" i="10"/>
  <c r="CO325" i="10"/>
  <c r="CO333" i="10"/>
  <c r="CO295" i="10"/>
  <c r="CH317" i="10"/>
  <c r="CA416" i="10"/>
  <c r="CA467" i="10"/>
  <c r="CO461" i="10"/>
  <c r="CO190" i="10"/>
  <c r="CO192" i="10"/>
  <c r="CO317" i="10"/>
  <c r="CF327" i="10"/>
  <c r="CF204" i="10"/>
  <c r="BO390" i="10"/>
  <c r="CO467" i="10"/>
  <c r="CO177" i="10"/>
  <c r="CO331" i="10"/>
  <c r="CA449" i="10"/>
  <c r="CA380" i="10"/>
  <c r="CA410" i="10"/>
  <c r="CA425" i="10"/>
  <c r="CH215" i="10"/>
  <c r="CH399" i="10"/>
  <c r="CH188" i="10"/>
  <c r="CH490" i="10"/>
  <c r="CH365" i="10"/>
  <c r="CH368" i="10"/>
  <c r="CH402" i="10"/>
  <c r="CH297" i="10"/>
  <c r="CH71" i="10"/>
  <c r="CH239" i="10"/>
  <c r="CH171" i="10"/>
  <c r="CH225" i="10"/>
  <c r="CH254" i="10"/>
  <c r="CH390" i="10"/>
  <c r="CH348" i="10"/>
  <c r="CH470" i="10"/>
  <c r="CH38" i="10"/>
  <c r="CH234" i="10"/>
  <c r="CH176" i="10"/>
  <c r="CH443" i="10"/>
  <c r="CH103" i="10"/>
  <c r="CH81" i="10"/>
  <c r="CH148" i="10"/>
  <c r="CH202" i="10"/>
  <c r="CH108" i="10"/>
  <c r="CH267" i="10"/>
  <c r="CH318" i="10"/>
  <c r="CH273" i="10"/>
  <c r="CH84" i="10"/>
  <c r="CH98" i="10"/>
  <c r="CH281" i="10"/>
  <c r="CH52" i="10"/>
  <c r="CH150" i="10"/>
  <c r="CH415" i="10"/>
  <c r="CH263" i="10"/>
  <c r="CH258" i="10"/>
  <c r="CH26" i="10"/>
  <c r="CH138" i="10"/>
  <c r="CH248" i="10"/>
  <c r="CH76" i="10"/>
  <c r="CH90" i="10"/>
  <c r="CH182" i="10"/>
  <c r="CH154" i="10"/>
  <c r="CH381" i="10"/>
  <c r="CH407" i="10"/>
  <c r="CH40" i="10"/>
  <c r="CH47" i="10"/>
  <c r="CH298" i="10"/>
  <c r="CH113" i="10"/>
  <c r="CH18" i="10"/>
  <c r="CH74" i="10"/>
  <c r="CH109" i="10"/>
  <c r="CH233" i="10"/>
  <c r="CH60" i="10"/>
  <c r="CH392" i="10"/>
  <c r="CH293" i="10"/>
  <c r="CH499" i="10"/>
  <c r="CH508" i="10"/>
  <c r="CH31" i="10"/>
  <c r="CH250" i="10"/>
  <c r="CH50" i="10"/>
  <c r="CH231" i="10"/>
  <c r="CH200" i="10"/>
  <c r="CH70" i="10"/>
  <c r="CH115" i="10"/>
  <c r="CH80" i="10"/>
  <c r="CH13" i="10"/>
  <c r="CH449" i="10"/>
  <c r="CH403" i="10"/>
  <c r="CH483" i="10"/>
  <c r="CH303" i="10"/>
  <c r="CH410" i="10"/>
  <c r="CH27" i="10"/>
  <c r="CH278" i="10"/>
  <c r="CH46" i="10"/>
  <c r="CH155" i="10"/>
  <c r="CH136" i="10"/>
  <c r="CH196" i="10"/>
  <c r="CH62" i="10"/>
  <c r="CH366" i="10"/>
  <c r="CH86" i="10"/>
  <c r="CH397" i="10"/>
  <c r="CH272" i="10"/>
  <c r="CH364" i="10"/>
  <c r="CH156" i="10"/>
  <c r="CH124" i="10"/>
  <c r="CH465" i="10"/>
  <c r="CH507" i="10"/>
  <c r="CH23" i="10"/>
  <c r="CH404" i="10"/>
  <c r="CH506" i="10"/>
  <c r="CH487" i="10"/>
  <c r="CH218" i="10"/>
  <c r="CH376" i="10"/>
  <c r="CH356" i="10"/>
  <c r="CH406" i="10"/>
  <c r="CH75" i="10"/>
  <c r="CH33" i="10"/>
  <c r="CH413" i="10"/>
  <c r="CH454" i="10"/>
  <c r="CH106" i="10"/>
  <c r="CH172" i="10"/>
  <c r="CH389" i="10"/>
  <c r="CH163" i="10"/>
  <c r="CH42" i="10"/>
  <c r="CH132" i="10"/>
  <c r="CH118" i="10"/>
  <c r="CH424" i="10"/>
  <c r="CH446" i="10"/>
  <c r="CH314" i="10"/>
  <c r="CH423" i="10"/>
  <c r="CH444" i="10"/>
  <c r="CH95" i="10"/>
  <c r="CH391" i="10"/>
  <c r="CH325" i="10"/>
  <c r="CH88" i="10"/>
  <c r="CH355" i="10"/>
  <c r="CH463" i="10"/>
  <c r="CH311" i="10"/>
  <c r="CH442" i="10"/>
  <c r="CH440" i="10"/>
  <c r="CH324" i="10"/>
  <c r="CH332" i="10"/>
  <c r="CH255" i="10"/>
  <c r="CH375" i="10"/>
  <c r="CH448" i="10"/>
  <c r="CH420" i="10"/>
  <c r="CH310" i="10"/>
  <c r="CH287" i="10"/>
  <c r="CH327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CX11" i="10"/>
  <c r="CH11" i="10"/>
  <c r="CO11" i="10"/>
  <c r="BE11" i="10"/>
  <c r="AU14" i="10"/>
  <c r="CW14" i="10"/>
  <c r="CU14" i="10"/>
  <c r="AW14" i="10"/>
  <c r="CV14" i="10"/>
  <c r="CA14" i="10"/>
  <c r="CX14" i="10"/>
  <c r="CH14" i="10"/>
  <c r="BE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U459" i="10"/>
  <c r="AV459" i="10"/>
  <c r="AW45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AR12" i="16" s="1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AU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/>
  <c r="R35" i="20"/>
  <c r="R29" i="20"/>
  <c r="U29" i="20" s="1"/>
  <c r="R17" i="20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Q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R20" i="20"/>
  <c r="U20" i="20" s="1"/>
  <c r="R43" i="20"/>
  <c r="R11" i="20"/>
  <c r="U11" i="20" s="1"/>
  <c r="R53" i="20"/>
  <c r="R42" i="20"/>
  <c r="O28" i="20"/>
  <c r="O21" i="20"/>
  <c r="O13" i="20"/>
  <c r="R23" i="20"/>
  <c r="U23" i="20" s="1"/>
  <c r="O52" i="20"/>
  <c r="O36" i="20"/>
  <c r="R33" i="20"/>
  <c r="O9" i="20"/>
  <c r="O54" i="20"/>
  <c r="U48" i="20"/>
  <c r="O37" i="20"/>
  <c r="O31" i="20"/>
  <c r="R25" i="20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AZ403" i="10" s="1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O3" i="20" s="1"/>
  <c r="Q48" i="20" s="1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AZ42" i="10" s="1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AZ368" i="10" s="1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AZ329" i="10" s="1"/>
  <c r="BS138" i="10"/>
  <c r="BS487" i="10"/>
  <c r="BS392" i="10"/>
  <c r="BS508" i="10"/>
  <c r="BS479" i="10"/>
  <c r="AZ479" i="10" s="1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AZ154" i="10" s="1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AZ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AZ476" i="10" s="1"/>
  <c r="BS460" i="10"/>
  <c r="BS18" i="10"/>
  <c r="BS145" i="10"/>
  <c r="BS50" i="10"/>
  <c r="AZ50" i="10" s="1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AZ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AZ494" i="10" s="1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AZ317" i="10" s="1"/>
  <c r="BS351" i="10"/>
  <c r="BS301" i="10"/>
  <c r="BS227" i="10"/>
  <c r="AZ227" i="10" s="1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AZ407" i="10" s="1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AZ113" i="10" s="1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AZ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AZ497" i="10" s="1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AZ95" i="10"/>
  <c r="BS45" i="10"/>
  <c r="BS153" i="10"/>
  <c r="BS426" i="10"/>
  <c r="BS56" i="10"/>
  <c r="BS144" i="10"/>
  <c r="BL188" i="10"/>
  <c r="BL490" i="10"/>
  <c r="AZ490" i="10" s="1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AZ287" i="10" s="1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AZ272" i="10" s="1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AZ473" i="10" s="1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AZ23" i="10" s="1"/>
  <c r="BL373" i="10"/>
  <c r="BL248" i="10"/>
  <c r="BL129" i="10"/>
  <c r="BL196" i="10"/>
  <c r="BL226" i="10"/>
  <c r="BL326" i="10"/>
  <c r="AZ326" i="10" s="1"/>
  <c r="BL312" i="10"/>
  <c r="BL353" i="10"/>
  <c r="BL124" i="10"/>
  <c r="AZ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AZ281" i="10" s="1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AZ444" i="10"/>
  <c r="BO171" i="10"/>
  <c r="AZ171" i="10" s="1"/>
  <c r="BO254" i="10"/>
  <c r="AZ254" i="10" s="1"/>
  <c r="BO28" i="10"/>
  <c r="BO83" i="10"/>
  <c r="BO309" i="10"/>
  <c r="BO416" i="10"/>
  <c r="BO441" i="10"/>
  <c r="BO106" i="10"/>
  <c r="BO109" i="10"/>
  <c r="AZ109" i="10" s="1"/>
  <c r="BO65" i="10"/>
  <c r="BO456" i="10"/>
  <c r="BO280" i="10"/>
  <c r="BO509" i="10"/>
  <c r="BO75" i="10"/>
  <c r="AZ75" i="10"/>
  <c r="BO52" i="10"/>
  <c r="BO236" i="10"/>
  <c r="BO173" i="10"/>
  <c r="BO448" i="10"/>
  <c r="BO471" i="10"/>
  <c r="BO234" i="10"/>
  <c r="AZ234" i="10" s="1"/>
  <c r="BO151" i="10"/>
  <c r="BO147" i="10"/>
  <c r="BO414" i="10"/>
  <c r="BO35" i="10"/>
  <c r="BO314" i="10"/>
  <c r="AZ314" i="10" s="1"/>
  <c r="BO120" i="10"/>
  <c r="BO157" i="10"/>
  <c r="BO507" i="10"/>
  <c r="AZ507" i="10" s="1"/>
  <c r="BO13" i="10"/>
  <c r="BO112" i="10"/>
  <c r="BO425" i="10"/>
  <c r="BO298" i="10"/>
  <c r="AZ298" i="10" s="1"/>
  <c r="BO330" i="10"/>
  <c r="BO412" i="10"/>
  <c r="BO406" i="10"/>
  <c r="BO300" i="10"/>
  <c r="BO17" i="10"/>
  <c r="BO246" i="10"/>
  <c r="AZ246" i="10" s="1"/>
  <c r="BO354" i="10"/>
  <c r="BO82" i="10"/>
  <c r="BO53" i="10"/>
  <c r="BO449" i="10"/>
  <c r="AZ449" i="10" s="1"/>
  <c r="BO454" i="10"/>
  <c r="BO260" i="10"/>
  <c r="AZ260" i="10" s="1"/>
  <c r="BO185" i="10"/>
  <c r="BO26" i="10"/>
  <c r="AZ26" i="10" s="1"/>
  <c r="BO318" i="10"/>
  <c r="BO25" i="10"/>
  <c r="BO205" i="10"/>
  <c r="BO216" i="10"/>
  <c r="BO258" i="10"/>
  <c r="AZ258" i="10" s="1"/>
  <c r="BO311" i="10"/>
  <c r="BO233" i="10"/>
  <c r="AZ233" i="10" s="1"/>
  <c r="BO242" i="10"/>
  <c r="BO319" i="10"/>
  <c r="BO159" i="10"/>
  <c r="BO217" i="10"/>
  <c r="BO470" i="10"/>
  <c r="AZ470" i="10"/>
  <c r="BO169" i="10"/>
  <c r="AZ169" i="10" s="1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AZ38" i="10"/>
  <c r="BO121" i="10"/>
  <c r="BO291" i="10"/>
  <c r="BO174" i="10"/>
  <c r="BO337" i="10"/>
  <c r="BO86" i="10"/>
  <c r="BO293" i="10"/>
  <c r="AZ293" i="10" s="1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AZ130" i="10" s="1"/>
  <c r="BO276" i="10"/>
  <c r="BO334" i="10"/>
  <c r="BO366" i="10"/>
  <c r="BO307" i="10"/>
  <c r="BO452" i="10"/>
  <c r="BO114" i="10"/>
  <c r="BO126" i="10"/>
  <c r="BO163" i="10"/>
  <c r="BO380" i="10"/>
  <c r="BO506" i="10"/>
  <c r="AZ506" i="10" s="1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AZ150" i="10" s="1"/>
  <c r="BO325" i="10"/>
  <c r="AZ325" i="10" s="1"/>
  <c r="BO477" i="10"/>
  <c r="BO348" i="10"/>
  <c r="AZ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AZ297" i="10" s="1"/>
  <c r="BO251" i="10"/>
  <c r="AZ251" i="10" s="1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AZ90" i="10" s="1"/>
  <c r="BO78" i="10"/>
  <c r="BO116" i="10"/>
  <c r="BO36" i="10"/>
  <c r="BO385" i="10"/>
  <c r="BO182" i="10"/>
  <c r="BO299" i="10"/>
  <c r="BO486" i="10"/>
  <c r="BO135" i="10"/>
  <c r="BO222" i="10"/>
  <c r="BO463" i="10"/>
  <c r="AZ463" i="10"/>
  <c r="BO129" i="10"/>
  <c r="BO475" i="10"/>
  <c r="BO94" i="10"/>
  <c r="BO71" i="10"/>
  <c r="AZ71" i="10" s="1"/>
  <c r="BO294" i="10"/>
  <c r="BO429" i="10"/>
  <c r="BO190" i="10"/>
  <c r="BO122" i="10"/>
  <c r="BO175" i="10"/>
  <c r="BO442" i="10"/>
  <c r="BO327" i="10"/>
  <c r="BO501" i="10"/>
  <c r="BO474" i="10"/>
  <c r="BO243" i="10"/>
  <c r="BO239" i="10"/>
  <c r="AZ239" i="10" s="1"/>
  <c r="BO118" i="10"/>
  <c r="AZ118" i="10" s="1"/>
  <c r="BO306" i="10"/>
  <c r="BO465" i="10"/>
  <c r="AZ465" i="10" s="1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AZ212" i="10" s="1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AZ20" i="10"/>
  <c r="BO304" i="10"/>
  <c r="BO271" i="10"/>
  <c r="BO215" i="10"/>
  <c r="AZ215" i="10"/>
  <c r="BO343" i="10"/>
  <c r="BO138" i="10"/>
  <c r="AZ138" i="10" s="1"/>
  <c r="BO350" i="10"/>
  <c r="BO87" i="10"/>
  <c r="BO191" i="10"/>
  <c r="BO141" i="10"/>
  <c r="BO47" i="10"/>
  <c r="BO127" i="10"/>
  <c r="BO54" i="10"/>
  <c r="BO410" i="10"/>
  <c r="AZ410" i="10" s="1"/>
  <c r="BO266" i="10"/>
  <c r="BO60" i="10"/>
  <c r="BO504" i="10"/>
  <c r="BO103" i="10"/>
  <c r="AZ103" i="10" s="1"/>
  <c r="BO466" i="10"/>
  <c r="BO457" i="10"/>
  <c r="BO148" i="10"/>
  <c r="BO472" i="10"/>
  <c r="BO176" i="10"/>
  <c r="AZ176" i="10" s="1"/>
  <c r="BO423" i="10"/>
  <c r="AZ423" i="10" s="1"/>
  <c r="BO139" i="10"/>
  <c r="BO98" i="10"/>
  <c r="BO210" i="10"/>
  <c r="BO51" i="10"/>
  <c r="BO381" i="10"/>
  <c r="AZ381" i="10" s="1"/>
  <c r="BO420" i="10"/>
  <c r="AZ420" i="10" s="1"/>
  <c r="BO248" i="10"/>
  <c r="BO221" i="10"/>
  <c r="BO361" i="10"/>
  <c r="BO108" i="10"/>
  <c r="BO384" i="10"/>
  <c r="BO489" i="10"/>
  <c r="BO316" i="10"/>
  <c r="BO203" i="10"/>
  <c r="AZ203" i="10" s="1"/>
  <c r="BO382" i="10"/>
  <c r="BO56" i="10"/>
  <c r="BO133" i="10"/>
  <c r="BO74" i="10"/>
  <c r="AZ74" i="10" s="1"/>
  <c r="BO436" i="10"/>
  <c r="BO92" i="10"/>
  <c r="BO80" i="10"/>
  <c r="BO97" i="10"/>
  <c r="BO286" i="10"/>
  <c r="BO177" i="10"/>
  <c r="BO88" i="10"/>
  <c r="AZ88" i="10" s="1"/>
  <c r="BO275" i="10"/>
  <c r="BO145" i="10"/>
  <c r="BO200" i="10"/>
  <c r="AZ200" i="10" s="1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AZ355" i="10" s="1"/>
  <c r="BO249" i="10"/>
  <c r="AZ249" i="10" s="1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AZ440" i="10" s="1"/>
  <c r="BE202" i="10"/>
  <c r="AZ202" i="10" s="1"/>
  <c r="BE172" i="10"/>
  <c r="BE312" i="10"/>
  <c r="BE388" i="10"/>
  <c r="BE391" i="10"/>
  <c r="AZ391" i="10" s="1"/>
  <c r="BE346" i="10"/>
  <c r="BE153" i="10"/>
  <c r="BE170" i="10"/>
  <c r="BE412" i="10"/>
  <c r="BE164" i="10"/>
  <c r="BE156" i="10"/>
  <c r="AZ156" i="10" s="1"/>
  <c r="BE460" i="10"/>
  <c r="BE100" i="10"/>
  <c r="BE417" i="10"/>
  <c r="BE51" i="10"/>
  <c r="BE505" i="10"/>
  <c r="BE123" i="10"/>
  <c r="BE44" i="10"/>
  <c r="BE365" i="10"/>
  <c r="AZ365" i="10" s="1"/>
  <c r="BE47" i="10"/>
  <c r="BE278" i="10"/>
  <c r="AZ278" i="10" s="1"/>
  <c r="BE220" i="10"/>
  <c r="BE402" i="10"/>
  <c r="AZ402" i="10"/>
  <c r="BE82" i="10"/>
  <c r="BE267" i="10"/>
  <c r="BE165" i="10"/>
  <c r="BE453" i="10"/>
  <c r="BE86" i="10"/>
  <c r="AZ86" i="10" s="1"/>
  <c r="BE319" i="10"/>
  <c r="BE59" i="10"/>
  <c r="BE270" i="10"/>
  <c r="BE446" i="10"/>
  <c r="AZ446" i="10" s="1"/>
  <c r="BE245" i="10"/>
  <c r="BE371" i="10"/>
  <c r="BE424" i="10"/>
  <c r="AZ424" i="10" s="1"/>
  <c r="BE141" i="10"/>
  <c r="BE392" i="10"/>
  <c r="AZ392" i="10" s="1"/>
  <c r="BE442" i="10"/>
  <c r="AZ442" i="10" s="1"/>
  <c r="BE389" i="10"/>
  <c r="AZ389" i="10" s="1"/>
  <c r="BE406" i="10"/>
  <c r="AZ406" i="10" s="1"/>
  <c r="BE416" i="10"/>
  <c r="BE216" i="10"/>
  <c r="BE250" i="10"/>
  <c r="AZ250" i="10" s="1"/>
  <c r="BE332" i="10"/>
  <c r="AZ332" i="10" s="1"/>
  <c r="BE454" i="10"/>
  <c r="BE364" i="10"/>
  <c r="AZ364" i="10" s="1"/>
  <c r="BE22" i="10"/>
  <c r="BE261" i="10"/>
  <c r="BE226" i="10"/>
  <c r="BE152" i="10"/>
  <c r="BE456" i="10"/>
  <c r="BE94" i="10"/>
  <c r="BE81" i="10"/>
  <c r="AZ81" i="10" s="1"/>
  <c r="BE349" i="10"/>
  <c r="BE106" i="10"/>
  <c r="AZ106" i="10" s="1"/>
  <c r="BE231" i="10"/>
  <c r="BE61" i="10"/>
  <c r="BE244" i="10"/>
  <c r="BE335" i="10"/>
  <c r="AZ335" i="10" s="1"/>
  <c r="BE230" i="10"/>
  <c r="BE376" i="10"/>
  <c r="AZ376" i="10" s="1"/>
  <c r="BE157" i="10"/>
  <c r="BE413" i="10"/>
  <c r="AZ413" i="10"/>
  <c r="BE347" i="10"/>
  <c r="BE119" i="10"/>
  <c r="BE219" i="10"/>
  <c r="BE225" i="10"/>
  <c r="AZ225" i="10"/>
  <c r="BE294" i="10"/>
  <c r="BE309" i="10"/>
  <c r="BE207" i="10"/>
  <c r="BE432" i="10"/>
  <c r="BE393" i="10"/>
  <c r="BE117" i="10"/>
  <c r="BE422" i="10"/>
  <c r="BE182" i="10"/>
  <c r="AZ182" i="10" s="1"/>
  <c r="BE12" i="10"/>
  <c r="BE438" i="10"/>
  <c r="BE405" i="10"/>
  <c r="BE30" i="10"/>
  <c r="BE448" i="10"/>
  <c r="AZ448" i="10"/>
  <c r="BE374" i="10"/>
  <c r="BE248" i="10"/>
  <c r="BE318" i="10"/>
  <c r="AZ318" i="10" s="1"/>
  <c r="BE445" i="10"/>
  <c r="BE271" i="10"/>
  <c r="BE46" i="10"/>
  <c r="BE54" i="10"/>
  <c r="BE425" i="10"/>
  <c r="BE372" i="10"/>
  <c r="BE193" i="10"/>
  <c r="BE84" i="10"/>
  <c r="AZ84" i="10" s="1"/>
  <c r="BE36" i="10"/>
  <c r="BE116" i="10"/>
  <c r="BE324" i="10"/>
  <c r="BE300" i="10"/>
  <c r="BE502" i="10"/>
  <c r="BE242" i="10"/>
  <c r="BE508" i="10"/>
  <c r="BE91" i="10"/>
  <c r="BE481" i="10"/>
  <c r="BE375" i="10"/>
  <c r="AZ375" i="10" s="1"/>
  <c r="BE469" i="10"/>
  <c r="BE395" i="10"/>
  <c r="BE373" i="10"/>
  <c r="AZ373" i="10" s="1"/>
  <c r="BE25" i="10"/>
  <c r="BE286" i="10"/>
  <c r="BE291" i="10"/>
  <c r="BE206" i="10"/>
  <c r="BE255" i="10"/>
  <c r="AZ255" i="10" s="1"/>
  <c r="BE201" i="10"/>
  <c r="BE385" i="10"/>
  <c r="BE136" i="10"/>
  <c r="AZ136" i="10" s="1"/>
  <c r="BE327" i="10"/>
  <c r="AZ327" i="10" s="1"/>
  <c r="BE400" i="10"/>
  <c r="BE58" i="10"/>
  <c r="BE194" i="10"/>
  <c r="BE302" i="10"/>
  <c r="BE277" i="10"/>
  <c r="BE331" i="10"/>
  <c r="BE404" i="10"/>
  <c r="BE428" i="10"/>
  <c r="AZ428" i="10" s="1"/>
  <c r="BE210" i="10"/>
  <c r="BE177" i="10"/>
  <c r="BE60" i="10"/>
  <c r="BE483" i="10"/>
  <c r="AZ483" i="10"/>
  <c r="BE408" i="10"/>
  <c r="BE296" i="10"/>
  <c r="BE174" i="10"/>
  <c r="BE493" i="10"/>
  <c r="BE316" i="10"/>
  <c r="BE110" i="10"/>
  <c r="BE40" i="10"/>
  <c r="AZ40" i="10" s="1"/>
  <c r="BE10" i="10"/>
  <c r="BE131" i="10"/>
  <c r="BE338" i="10"/>
  <c r="BE214" i="10"/>
  <c r="BE137" i="10"/>
  <c r="BE209" i="10"/>
  <c r="AZ209" i="10" s="1"/>
  <c r="BE185" i="10"/>
  <c r="BE369" i="10"/>
  <c r="BE363" i="10"/>
  <c r="BE263" i="10"/>
  <c r="AZ263" i="10" s="1"/>
  <c r="BE379" i="10"/>
  <c r="BE32" i="10"/>
  <c r="BE489" i="10"/>
  <c r="BE146" i="10"/>
  <c r="AZ60" i="10"/>
  <c r="AZ324" i="10"/>
  <c r="AZ248" i="10"/>
  <c r="AZ482" i="10"/>
  <c r="AZ454" i="10"/>
  <c r="AZ485" i="10"/>
  <c r="AZ508" i="10"/>
  <c r="AZ46" i="10"/>
  <c r="AZ422" i="10"/>
  <c r="AZ231" i="10"/>
  <c r="AZ172" i="10"/>
  <c r="AZ475" i="10"/>
  <c r="AZ132" i="10"/>
  <c r="AZ356" i="10"/>
  <c r="AZ267" i="10"/>
  <c r="AZ98" i="10"/>
  <c r="AZ52" i="10"/>
  <c r="AZ488" i="10"/>
  <c r="AZ404" i="10"/>
  <c r="AZ433" i="10"/>
  <c r="AZ27" i="10"/>
  <c r="AZ163" i="10"/>
  <c r="AZ155" i="10"/>
  <c r="AZ443" i="10"/>
  <c r="AZ31" i="10"/>
  <c r="AZ115" i="10"/>
  <c r="AZ108" i="10"/>
  <c r="AZ390" i="10"/>
  <c r="AZ33" i="10"/>
  <c r="AZ344" i="10"/>
  <c r="AZ218" i="10"/>
  <c r="AZ76" i="10"/>
  <c r="AZ62" i="10"/>
  <c r="AZ366" i="10"/>
  <c r="AZ70" i="10"/>
  <c r="AZ499" i="10"/>
  <c r="AZ459" i="10"/>
  <c r="AZ148" i="10"/>
  <c r="AZ397" i="10"/>
  <c r="AZ310" i="10"/>
  <c r="U8" i="20"/>
  <c r="S7" i="10" l="1"/>
  <c r="AZ18" i="10"/>
  <c r="K7" i="10"/>
  <c r="G7" i="10"/>
  <c r="AZ17" i="10"/>
  <c r="P7" i="10"/>
  <c r="M7" i="10"/>
  <c r="W7" i="10"/>
  <c r="AZ14" i="10"/>
  <c r="AR10" i="16"/>
  <c r="AV14" i="10"/>
  <c r="D7" i="10"/>
  <c r="CR7" i="10"/>
  <c r="AA7" i="10"/>
  <c r="AZ13" i="10"/>
  <c r="Y7" i="10"/>
  <c r="BH12" i="10"/>
  <c r="BK12" i="10"/>
  <c r="BJ12" i="10"/>
  <c r="CC12" i="10"/>
  <c r="BZ12" i="10"/>
  <c r="CG12" i="10"/>
  <c r="CM12" i="10"/>
  <c r="BC12" i="10"/>
  <c r="BV12" i="10"/>
  <c r="AY9" i="10"/>
  <c r="CK12" i="10"/>
  <c r="CE12" i="10"/>
  <c r="CF12" i="10"/>
  <c r="AV12" i="10"/>
  <c r="CX12" i="10"/>
  <c r="CW12" i="10"/>
  <c r="AU12" i="10"/>
  <c r="CS7" i="10"/>
  <c r="BQ11" i="10"/>
  <c r="BL11" i="10"/>
  <c r="AU9" i="10"/>
  <c r="BW11" i="10"/>
  <c r="CG11" i="10"/>
  <c r="BX11" i="10"/>
  <c r="BR11" i="10"/>
  <c r="AW11" i="10"/>
  <c r="AW9" i="10" s="1"/>
  <c r="CV11" i="10"/>
  <c r="BB11" i="10"/>
  <c r="BI11" i="10"/>
  <c r="CN11" i="10"/>
  <c r="BH11" i="10"/>
  <c r="CB11" i="10"/>
  <c r="CF11" i="10"/>
  <c r="CD11" i="10"/>
  <c r="CA11" i="10"/>
  <c r="AV11" i="10"/>
  <c r="CP9" i="10"/>
  <c r="U25" i="20"/>
  <c r="U33" i="20"/>
  <c r="U53" i="20"/>
  <c r="U43" i="20"/>
  <c r="U47" i="20"/>
  <c r="U17" i="20"/>
  <c r="A3" i="20" s="1"/>
  <c r="U51" i="20"/>
  <c r="U45" i="20"/>
  <c r="U39" i="20"/>
  <c r="U37" i="20"/>
  <c r="U31" i="20"/>
  <c r="Q8" i="20"/>
  <c r="Q16" i="20"/>
  <c r="Q21" i="20"/>
  <c r="Q35" i="20"/>
  <c r="Q15" i="20"/>
  <c r="Q5" i="20"/>
  <c r="Q6" i="20"/>
  <c r="Q50" i="20"/>
  <c r="Q30" i="20"/>
  <c r="Q39" i="20"/>
  <c r="Q36" i="20"/>
  <c r="Q7" i="20"/>
  <c r="Q47" i="20"/>
  <c r="Q23" i="20"/>
  <c r="Q19" i="20"/>
  <c r="Q27" i="20"/>
  <c r="Q31" i="20"/>
  <c r="Q43" i="20"/>
  <c r="Q44" i="20"/>
  <c r="Q12" i="20"/>
  <c r="Q14" i="20"/>
  <c r="Q20" i="20"/>
  <c r="Q52" i="20"/>
  <c r="Q17" i="20"/>
  <c r="Q28" i="20"/>
  <c r="Q37" i="20"/>
  <c r="Q24" i="20"/>
  <c r="Q34" i="20"/>
  <c r="Q11" i="20"/>
  <c r="Q22" i="20"/>
  <c r="Q42" i="20"/>
  <c r="Q46" i="20"/>
  <c r="Q32" i="20"/>
  <c r="Q29" i="20"/>
  <c r="Q33" i="20"/>
  <c r="Q13" i="20"/>
  <c r="Q18" i="20"/>
  <c r="Q41" i="20"/>
  <c r="Q9" i="20"/>
  <c r="Q40" i="20"/>
  <c r="X6" i="10"/>
  <c r="Q51" i="20"/>
  <c r="Q25" i="20"/>
  <c r="Q54" i="20"/>
  <c r="Q49" i="20"/>
  <c r="Q26" i="20"/>
  <c r="Q53" i="20"/>
  <c r="Q10" i="20"/>
  <c r="Q45" i="20"/>
  <c r="Q38" i="20"/>
  <c r="CH469" i="10"/>
  <c r="AZ469" i="10" s="1"/>
  <c r="CH351" i="10"/>
  <c r="CH328" i="10"/>
  <c r="AZ328" i="10" s="1"/>
  <c r="CH430" i="10"/>
  <c r="CH416" i="10"/>
  <c r="CH434" i="10"/>
  <c r="AZ434" i="10" s="1"/>
  <c r="CH453" i="10"/>
  <c r="AZ453" i="10" s="1"/>
  <c r="CH336" i="10"/>
  <c r="AZ336" i="10" s="1"/>
  <c r="CH330" i="10"/>
  <c r="AZ330" i="10" s="1"/>
  <c r="CH320" i="10"/>
  <c r="AZ320" i="10" s="1"/>
  <c r="CH426" i="10"/>
  <c r="AZ426" i="10" s="1"/>
  <c r="CH418" i="10"/>
  <c r="AZ418" i="10" s="1"/>
  <c r="CH313" i="10"/>
  <c r="AZ313" i="10" s="1"/>
  <c r="CH421" i="10"/>
  <c r="CH253" i="10"/>
  <c r="AZ253" i="10" s="1"/>
  <c r="CH312" i="10"/>
  <c r="AZ312" i="10" s="1"/>
  <c r="CH401" i="10"/>
  <c r="AZ401" i="10" s="1"/>
  <c r="CH349" i="10"/>
  <c r="AZ349" i="10" s="1"/>
  <c r="CH342" i="10"/>
  <c r="AZ342" i="10" s="1"/>
  <c r="CH353" i="10"/>
  <c r="AZ353" i="10" s="1"/>
  <c r="CH322" i="10"/>
  <c r="CH450" i="10"/>
  <c r="AZ450" i="10" s="1"/>
  <c r="CH436" i="10"/>
  <c r="AZ436" i="10" s="1"/>
  <c r="CH438" i="10"/>
  <c r="AZ438" i="10" s="1"/>
  <c r="CH244" i="10"/>
  <c r="AZ244" i="10" s="1"/>
  <c r="CH378" i="10"/>
  <c r="CH274" i="10"/>
  <c r="AZ274" i="10" s="1"/>
  <c r="CH214" i="10"/>
  <c r="AZ214" i="10" s="1"/>
  <c r="CH417" i="10"/>
  <c r="CH58" i="10"/>
  <c r="AZ58" i="10" s="1"/>
  <c r="CH143" i="10"/>
  <c r="AZ143" i="10" s="1"/>
  <c r="CH360" i="10"/>
  <c r="AZ360" i="10" s="1"/>
  <c r="CH247" i="10"/>
  <c r="AZ247" i="10" s="1"/>
  <c r="CH21" i="10"/>
  <c r="AZ21" i="10" s="1"/>
  <c r="CH235" i="10"/>
  <c r="AZ235" i="10" s="1"/>
  <c r="CH54" i="10"/>
  <c r="AZ54" i="10" s="1"/>
  <c r="CH185" i="10"/>
  <c r="AZ185" i="10" s="1"/>
  <c r="CH129" i="10"/>
  <c r="AZ129" i="10" s="1"/>
  <c r="CH44" i="10"/>
  <c r="AZ44" i="10" s="1"/>
  <c r="CH484" i="10"/>
  <c r="AZ484" i="10" s="1"/>
  <c r="CH56" i="10"/>
  <c r="AZ56" i="10" s="1"/>
  <c r="CH221" i="10"/>
  <c r="AZ221" i="10" s="1"/>
  <c r="CH121" i="10"/>
  <c r="AZ121" i="10" s="1"/>
  <c r="CH357" i="10"/>
  <c r="AZ357" i="10" s="1"/>
  <c r="CH362" i="10"/>
  <c r="CH224" i="10"/>
  <c r="AZ224" i="10" s="1"/>
  <c r="CH22" i="10"/>
  <c r="AZ22" i="10" s="1"/>
  <c r="CH51" i="10"/>
  <c r="AZ51" i="10" s="1"/>
  <c r="CH445" i="10"/>
  <c r="AZ445" i="10" s="1"/>
  <c r="CH359" i="10"/>
  <c r="AZ359" i="10" s="1"/>
  <c r="CH354" i="10"/>
  <c r="AZ354" i="10" s="1"/>
  <c r="CH72" i="10"/>
  <c r="AZ72" i="10" s="1"/>
  <c r="CH49" i="10"/>
  <c r="AZ49" i="10" s="1"/>
  <c r="CH37" i="10"/>
  <c r="AZ37" i="10" s="1"/>
  <c r="CH78" i="10"/>
  <c r="AZ78" i="10" s="1"/>
  <c r="CH162" i="10"/>
  <c r="AZ162" i="10" s="1"/>
  <c r="CH237" i="10"/>
  <c r="AZ237" i="10" s="1"/>
  <c r="CH472" i="10"/>
  <c r="AZ472" i="10" s="1"/>
  <c r="CH191" i="10"/>
  <c r="AZ191" i="10" s="1"/>
  <c r="CH137" i="10"/>
  <c r="AZ137" i="10" s="1"/>
  <c r="CH455" i="10"/>
  <c r="AZ455" i="10" s="1"/>
  <c r="CH371" i="10"/>
  <c r="AZ371" i="10" s="1"/>
  <c r="CH307" i="10"/>
  <c r="AZ307" i="10" s="1"/>
  <c r="CH141" i="10"/>
  <c r="AZ141" i="10" s="1"/>
  <c r="CH277" i="10"/>
  <c r="AZ277" i="10" s="1"/>
  <c r="CH94" i="10"/>
  <c r="AZ94" i="10" s="1"/>
  <c r="CH104" i="10"/>
  <c r="AZ104" i="10" s="1"/>
  <c r="CH59" i="10"/>
  <c r="AZ59" i="10" s="1"/>
  <c r="CH110" i="10"/>
  <c r="AZ110" i="10" s="1"/>
  <c r="CH210" i="10"/>
  <c r="AZ210" i="10" s="1"/>
  <c r="CH374" i="10"/>
  <c r="AZ374" i="10" s="1"/>
  <c r="CH282" i="10"/>
  <c r="CH69" i="10"/>
  <c r="AZ69" i="10" s="1"/>
  <c r="CH229" i="10"/>
  <c r="AZ229" i="10" s="1"/>
  <c r="CH435" i="10"/>
  <c r="AZ435" i="10" s="1"/>
  <c r="CH230" i="10"/>
  <c r="AZ230" i="10" s="1"/>
  <c r="CH346" i="10"/>
  <c r="AZ346" i="10" s="1"/>
  <c r="CH238" i="10"/>
  <c r="AZ238" i="10" s="1"/>
  <c r="CH128" i="10"/>
  <c r="AZ128" i="10" s="1"/>
  <c r="CH92" i="10"/>
  <c r="AZ92" i="10" s="1"/>
  <c r="CH302" i="10"/>
  <c r="AZ302" i="10" s="1"/>
  <c r="CH127" i="10"/>
  <c r="AZ127" i="10" s="1"/>
  <c r="CH384" i="10"/>
  <c r="AZ384" i="10" s="1"/>
  <c r="CH170" i="10"/>
  <c r="AZ170" i="10" s="1"/>
  <c r="CH334" i="10"/>
  <c r="AZ334" i="10" s="1"/>
  <c r="CH268" i="10"/>
  <c r="CH439" i="10"/>
  <c r="AZ439" i="10" s="1"/>
  <c r="CH437" i="10"/>
  <c r="AZ437" i="10" s="1"/>
  <c r="CH228" i="10"/>
  <c r="AZ228" i="10" s="1"/>
  <c r="CH204" i="10"/>
  <c r="AZ204" i="10" s="1"/>
  <c r="CH265" i="10"/>
  <c r="AZ265" i="10" s="1"/>
  <c r="CH66" i="10"/>
  <c r="AZ66" i="10" s="1"/>
  <c r="CH236" i="10"/>
  <c r="AZ236" i="10" s="1"/>
  <c r="CH257" i="10"/>
  <c r="AZ257" i="10" s="1"/>
  <c r="CH159" i="10"/>
  <c r="AZ159" i="10" s="1"/>
  <c r="CH306" i="10"/>
  <c r="AZ306" i="10" s="1"/>
  <c r="CH292" i="10"/>
  <c r="CH232" i="10"/>
  <c r="AZ232" i="10" s="1"/>
  <c r="CH114" i="10"/>
  <c r="AZ114" i="10" s="1"/>
  <c r="CH122" i="10"/>
  <c r="AZ122" i="10" s="1"/>
  <c r="CH140" i="10"/>
  <c r="CH269" i="10"/>
  <c r="AZ269" i="10" s="1"/>
  <c r="CH370" i="10"/>
  <c r="AZ370" i="10" s="1"/>
  <c r="CH63" i="10"/>
  <c r="CH480" i="10"/>
  <c r="AZ480" i="10" s="1"/>
  <c r="CH464" i="10"/>
  <c r="AZ464" i="10" s="1"/>
  <c r="CH45" i="10"/>
  <c r="AZ45" i="10" s="1"/>
  <c r="CH220" i="10"/>
  <c r="AZ220" i="10" s="1"/>
  <c r="CH289" i="10"/>
  <c r="AZ289" i="10" s="1"/>
  <c r="CH290" i="10"/>
  <c r="AZ290" i="10" s="1"/>
  <c r="CH316" i="10"/>
  <c r="AZ316" i="10" s="1"/>
  <c r="CH261" i="10"/>
  <c r="AZ261" i="10" s="1"/>
  <c r="CH412" i="10"/>
  <c r="AZ412" i="10" s="1"/>
  <c r="CH222" i="10"/>
  <c r="AZ222" i="10" s="1"/>
  <c r="CH205" i="10"/>
  <c r="AZ205" i="10" s="1"/>
  <c r="CH131" i="10"/>
  <c r="AZ131" i="10" s="1"/>
  <c r="CH207" i="10"/>
  <c r="AZ207" i="10" s="1"/>
  <c r="CH48" i="10"/>
  <c r="AZ48" i="10" s="1"/>
  <c r="CH502" i="10"/>
  <c r="AZ502" i="10" s="1"/>
  <c r="CH498" i="10"/>
  <c r="AZ498" i="10" s="1"/>
  <c r="CH256" i="10"/>
  <c r="AZ256" i="10" s="1"/>
  <c r="CH279" i="10"/>
  <c r="AZ279" i="10" s="1"/>
  <c r="CH304" i="10"/>
  <c r="AZ304" i="10" s="1"/>
  <c r="CH149" i="10"/>
  <c r="AZ149" i="10" s="1"/>
  <c r="CH91" i="10"/>
  <c r="AZ91" i="10" s="1"/>
  <c r="CH496" i="10"/>
  <c r="CH363" i="10"/>
  <c r="AZ363" i="10" s="1"/>
  <c r="CH167" i="10"/>
  <c r="AZ167" i="10" s="1"/>
  <c r="CH429" i="10"/>
  <c r="CH190" i="10"/>
  <c r="AZ190" i="10" s="1"/>
  <c r="CB431" i="10"/>
  <c r="AZ431" i="10" s="1"/>
  <c r="CB379" i="10"/>
  <c r="AZ379" i="10" s="1"/>
  <c r="AZ282" i="10"/>
  <c r="AZ140" i="10"/>
  <c r="AZ322" i="10"/>
  <c r="AZ430" i="10"/>
  <c r="AZ362" i="10"/>
  <c r="AZ63" i="10"/>
  <c r="AZ496" i="10"/>
  <c r="AZ268" i="10"/>
  <c r="CB419" i="10"/>
  <c r="CB385" i="10"/>
  <c r="AZ385" i="10" s="1"/>
  <c r="CB441" i="10"/>
  <c r="AZ441" i="10" s="1"/>
  <c r="CB303" i="10"/>
  <c r="AZ303" i="10" s="1"/>
  <c r="CB416" i="10"/>
  <c r="AZ416" i="10" s="1"/>
  <c r="CB295" i="10"/>
  <c r="AZ295" i="10" s="1"/>
  <c r="CB399" i="10"/>
  <c r="AZ399" i="10" s="1"/>
  <c r="CB461" i="10"/>
  <c r="CB361" i="10"/>
  <c r="AZ361" i="10" s="1"/>
  <c r="CB467" i="10"/>
  <c r="AZ467" i="10" s="1"/>
  <c r="CB421" i="10"/>
  <c r="AZ421" i="10" s="1"/>
  <c r="CB347" i="10"/>
  <c r="AZ347" i="10" s="1"/>
  <c r="CB471" i="10"/>
  <c r="AZ471" i="10" s="1"/>
  <c r="CB175" i="10"/>
  <c r="CB429" i="10"/>
  <c r="AZ429" i="10" s="1"/>
  <c r="CB411" i="10"/>
  <c r="AZ411" i="10" s="1"/>
  <c r="CB341" i="10"/>
  <c r="CB387" i="10"/>
  <c r="CB432" i="10"/>
  <c r="AZ432" i="10" s="1"/>
  <c r="CB447" i="10"/>
  <c r="CB405" i="10"/>
  <c r="AZ405" i="10" s="1"/>
  <c r="CB309" i="10"/>
  <c r="CB477" i="10"/>
  <c r="AZ477" i="10" s="1"/>
  <c r="CB323" i="10"/>
  <c r="AZ323" i="10" s="1"/>
  <c r="CB493" i="10"/>
  <c r="CH411" i="10"/>
  <c r="CH441" i="10"/>
  <c r="CH425" i="10"/>
  <c r="AZ425" i="10" s="1"/>
  <c r="CH393" i="10"/>
  <c r="AZ393" i="10" s="1"/>
  <c r="CH341" i="10"/>
  <c r="CH367" i="10"/>
  <c r="AZ367" i="10" s="1"/>
  <c r="CH471" i="10"/>
  <c r="CH301" i="10"/>
  <c r="AZ301" i="10" s="1"/>
  <c r="CH206" i="10"/>
  <c r="AZ206" i="10" s="1"/>
  <c r="CH321" i="10"/>
  <c r="AZ321" i="10" s="1"/>
  <c r="CH87" i="10"/>
  <c r="AZ87" i="10" s="1"/>
  <c r="CH194" i="10"/>
  <c r="AZ194" i="10" s="1"/>
  <c r="CH481" i="10"/>
  <c r="AZ481" i="10" s="1"/>
  <c r="CH165" i="10"/>
  <c r="AZ165" i="10" s="1"/>
  <c r="CH333" i="10"/>
  <c r="AZ333" i="10" s="1"/>
  <c r="CH175" i="10"/>
  <c r="CH501" i="10"/>
  <c r="AZ501" i="10" s="1"/>
  <c r="CH331" i="10"/>
  <c r="CH208" i="10"/>
  <c r="AZ208" i="10" s="1"/>
  <c r="CH186" i="10"/>
  <c r="AZ186" i="10" s="1"/>
  <c r="CH337" i="10"/>
  <c r="AZ337" i="10" s="1"/>
  <c r="CH179" i="10"/>
  <c r="AZ179" i="10" s="1"/>
  <c r="CH451" i="10"/>
  <c r="AZ451" i="10" s="1"/>
  <c r="CH123" i="10"/>
  <c r="AZ123" i="10" s="1"/>
  <c r="CH427" i="10"/>
  <c r="AZ427" i="10" s="1"/>
  <c r="CH305" i="10"/>
  <c r="AZ305" i="10" s="1"/>
  <c r="CH409" i="10"/>
  <c r="AZ409" i="10" s="1"/>
  <c r="CH460" i="10"/>
  <c r="AZ460" i="10" s="1"/>
  <c r="CH264" i="10"/>
  <c r="AZ264" i="10" s="1"/>
  <c r="CH213" i="10"/>
  <c r="AZ213" i="10" s="1"/>
  <c r="CH211" i="10"/>
  <c r="AZ211" i="10" s="1"/>
  <c r="CH36" i="10"/>
  <c r="AZ36" i="10" s="1"/>
  <c r="CH492" i="10"/>
  <c r="AZ492" i="10" s="1"/>
  <c r="CH283" i="10"/>
  <c r="AZ283" i="10" s="1"/>
  <c r="CH252" i="10"/>
  <c r="AZ252" i="10" s="1"/>
  <c r="CH53" i="10"/>
  <c r="AZ53" i="10" s="1"/>
  <c r="CH377" i="10"/>
  <c r="AZ377" i="10" s="1"/>
  <c r="CH478" i="10"/>
  <c r="AZ478" i="10" s="1"/>
  <c r="CH284" i="10"/>
  <c r="AZ284" i="10" s="1"/>
  <c r="CH197" i="10"/>
  <c r="AZ197" i="10" s="1"/>
  <c r="CH195" i="10"/>
  <c r="AZ195" i="10" s="1"/>
  <c r="CH32" i="10"/>
  <c r="AZ32" i="10" s="1"/>
  <c r="CH398" i="10"/>
  <c r="AZ398" i="10" s="1"/>
  <c r="CH372" i="10"/>
  <c r="AZ372" i="10" s="1"/>
  <c r="CH133" i="10"/>
  <c r="AZ133" i="10" s="1"/>
  <c r="CH474" i="10"/>
  <c r="AZ474" i="10" s="1"/>
  <c r="CH280" i="10"/>
  <c r="AZ280" i="10" s="1"/>
  <c r="CH350" i="10"/>
  <c r="AZ350" i="10" s="1"/>
  <c r="CH73" i="10"/>
  <c r="AZ73" i="10" s="1"/>
  <c r="CH55" i="10"/>
  <c r="AZ55" i="10" s="1"/>
  <c r="CH226" i="10"/>
  <c r="AZ226" i="10" s="1"/>
  <c r="CH394" i="10"/>
  <c r="AZ394" i="10" s="1"/>
  <c r="CH340" i="10"/>
  <c r="AZ340" i="10" s="1"/>
  <c r="CH117" i="10"/>
  <c r="AZ117" i="10" s="1"/>
  <c r="CH319" i="10"/>
  <c r="AZ319" i="10" s="1"/>
  <c r="CH300" i="10"/>
  <c r="AZ300" i="10" s="1"/>
  <c r="CH380" i="10"/>
  <c r="AZ380" i="10" s="1"/>
  <c r="CH153" i="10"/>
  <c r="AZ153" i="10" s="1"/>
  <c r="CH151" i="10"/>
  <c r="AZ151" i="10" s="1"/>
  <c r="CH24" i="10"/>
  <c r="AZ24" i="10" s="1"/>
  <c r="CH414" i="10"/>
  <c r="AZ414" i="10" s="1"/>
  <c r="CH271" i="10"/>
  <c r="AZ271" i="10" s="1"/>
  <c r="CH101" i="10"/>
  <c r="AZ101" i="10" s="1"/>
  <c r="CH119" i="10"/>
  <c r="AZ119" i="10" s="1"/>
  <c r="CH296" i="10"/>
  <c r="AZ296" i="10" s="1"/>
  <c r="CH243" i="10"/>
  <c r="AZ243" i="10" s="1"/>
  <c r="CH193" i="10"/>
  <c r="AZ193" i="10" s="1"/>
  <c r="CH43" i="10"/>
  <c r="AZ43" i="10" s="1"/>
  <c r="CH504" i="10"/>
  <c r="AZ504" i="10" s="1"/>
  <c r="CH294" i="10"/>
  <c r="AZ294" i="10" s="1"/>
  <c r="CH352" i="10"/>
  <c r="AZ352" i="10" s="1"/>
  <c r="CH97" i="10"/>
  <c r="AZ97" i="10" s="1"/>
  <c r="CH99" i="10"/>
  <c r="AZ99" i="10" s="1"/>
  <c r="CH388" i="10"/>
  <c r="AZ388" i="10" s="1"/>
  <c r="CH41" i="10"/>
  <c r="AZ41" i="10" s="1"/>
  <c r="CH240" i="10"/>
  <c r="AZ240" i="10" s="1"/>
  <c r="CH358" i="10"/>
  <c r="AZ358" i="10" s="1"/>
  <c r="CH166" i="10"/>
  <c r="AZ166" i="10" s="1"/>
  <c r="CH64" i="10"/>
  <c r="AZ64" i="10" s="1"/>
  <c r="CH157" i="10"/>
  <c r="AZ157" i="10" s="1"/>
  <c r="CH180" i="10"/>
  <c r="AZ180" i="10" s="1"/>
  <c r="CH77" i="10"/>
  <c r="AZ77" i="10" s="1"/>
  <c r="CH29" i="10"/>
  <c r="AZ29" i="10" s="1"/>
  <c r="CH164" i="10"/>
  <c r="AZ164" i="10" s="1"/>
  <c r="CH457" i="10"/>
  <c r="AZ457" i="10" s="1"/>
  <c r="CH343" i="10"/>
  <c r="AZ343" i="10" s="1"/>
  <c r="CH509" i="10"/>
  <c r="AZ509" i="10" s="1"/>
  <c r="CH16" i="10"/>
  <c r="AZ16" i="10" s="1"/>
  <c r="CH177" i="10"/>
  <c r="CH39" i="10"/>
  <c r="AZ39" i="10" s="1"/>
  <c r="CH466" i="10"/>
  <c r="AZ466" i="10" s="1"/>
  <c r="CH266" i="10"/>
  <c r="AZ266" i="10" s="1"/>
  <c r="CH189" i="10"/>
  <c r="AZ189" i="10" s="1"/>
  <c r="CH79" i="10"/>
  <c r="AZ79" i="10" s="1"/>
  <c r="CH10" i="10"/>
  <c r="AZ10" i="10" s="1"/>
  <c r="CH125" i="10"/>
  <c r="AZ125" i="10" s="1"/>
  <c r="CH174" i="10"/>
  <c r="AZ174" i="10" s="1"/>
  <c r="CH144" i="10"/>
  <c r="AZ144" i="10" s="1"/>
  <c r="CH134" i="10"/>
  <c r="AZ134" i="10" s="1"/>
  <c r="CH184" i="10"/>
  <c r="AZ184" i="10" s="1"/>
  <c r="CH93" i="10"/>
  <c r="AZ93" i="10" s="1"/>
  <c r="CH158" i="10"/>
  <c r="AZ158" i="10" s="1"/>
  <c r="CH112" i="10"/>
  <c r="AZ112" i="10" s="1"/>
  <c r="CH486" i="10"/>
  <c r="AZ486" i="10" s="1"/>
  <c r="CH217" i="10"/>
  <c r="AZ217" i="10" s="1"/>
  <c r="CH107" i="10"/>
  <c r="AZ107" i="10" s="1"/>
  <c r="CH345" i="10"/>
  <c r="AZ345" i="10" s="1"/>
  <c r="CH245" i="10"/>
  <c r="AZ245" i="10" s="1"/>
  <c r="CH146" i="10"/>
  <c r="AZ146" i="10" s="1"/>
  <c r="CH85" i="10"/>
  <c r="AZ85" i="10" s="1"/>
  <c r="CH35" i="10"/>
  <c r="AZ35" i="10" s="1"/>
  <c r="CH462" i="10"/>
  <c r="AZ462" i="10" s="1"/>
  <c r="CH262" i="10"/>
  <c r="AZ262" i="10" s="1"/>
  <c r="CH161" i="10"/>
  <c r="AZ161" i="10" s="1"/>
  <c r="CH187" i="10"/>
  <c r="AZ187" i="10" s="1"/>
  <c r="CH30" i="10"/>
  <c r="AZ30" i="10" s="1"/>
  <c r="CH495" i="10"/>
  <c r="AZ495" i="10" s="1"/>
  <c r="CH369" i="10"/>
  <c r="AZ369" i="10" s="1"/>
  <c r="CH461" i="10"/>
  <c r="CH309" i="10"/>
  <c r="CH431" i="10"/>
  <c r="CH447" i="10"/>
  <c r="CH489" i="10"/>
  <c r="AZ489" i="10" s="1"/>
  <c r="CH339" i="10"/>
  <c r="AZ339" i="10" s="1"/>
  <c r="CH173" i="10"/>
  <c r="AZ173" i="10" s="1"/>
  <c r="CH216" i="10"/>
  <c r="AZ216" i="10" s="1"/>
  <c r="CH493" i="10"/>
  <c r="CH505" i="10"/>
  <c r="AZ505" i="10" s="1"/>
  <c r="CH192" i="10"/>
  <c r="AZ192" i="10" s="1"/>
  <c r="CH387" i="10"/>
  <c r="CH395" i="10"/>
  <c r="AZ395" i="10" s="1"/>
  <c r="CH288" i="10"/>
  <c r="AZ288" i="10" s="1"/>
  <c r="CH105" i="10"/>
  <c r="AZ105" i="10" s="1"/>
  <c r="CH12" i="10"/>
  <c r="CH259" i="10"/>
  <c r="AZ259" i="10" s="1"/>
  <c r="CH147" i="10"/>
  <c r="AZ147" i="10" s="1"/>
  <c r="CH456" i="10"/>
  <c r="AZ456" i="10" s="1"/>
  <c r="CH89" i="10"/>
  <c r="AZ89" i="10" s="1"/>
  <c r="CH338" i="10"/>
  <c r="AZ338" i="10" s="1"/>
  <c r="CH241" i="10"/>
  <c r="AZ241" i="10" s="1"/>
  <c r="CH452" i="10"/>
  <c r="AZ452" i="10" s="1"/>
  <c r="CH181" i="10"/>
  <c r="AZ181" i="10" s="1"/>
  <c r="CH28" i="10"/>
  <c r="AZ28" i="10" s="1"/>
  <c r="CH275" i="10"/>
  <c r="AZ275" i="10" s="1"/>
  <c r="CH223" i="10"/>
  <c r="AZ223" i="10" s="1"/>
  <c r="CH276" i="10"/>
  <c r="AZ276" i="10" s="1"/>
  <c r="CH57" i="10"/>
  <c r="AZ57" i="10" s="1"/>
  <c r="CH178" i="10"/>
  <c r="AZ178" i="10" s="1"/>
  <c r="CH308" i="10"/>
  <c r="AZ308" i="10" s="1"/>
  <c r="CH468" i="10"/>
  <c r="AZ468" i="10" s="1"/>
  <c r="CH386" i="10"/>
  <c r="AZ386" i="10" s="1"/>
  <c r="CH19" i="10"/>
  <c r="AZ19" i="10" s="1"/>
  <c r="CH270" i="10"/>
  <c r="AZ270" i="10" s="1"/>
  <c r="CH219" i="10"/>
  <c r="AZ219" i="10" s="1"/>
  <c r="CH201" i="10"/>
  <c r="AZ201" i="10" s="1"/>
  <c r="CH400" i="10"/>
  <c r="AZ400" i="10" s="1"/>
  <c r="CH68" i="10"/>
  <c r="AZ68" i="10" s="1"/>
  <c r="CH198" i="10"/>
  <c r="AZ198" i="10" s="1"/>
  <c r="CH160" i="10"/>
  <c r="AZ160" i="10" s="1"/>
  <c r="CH152" i="10"/>
  <c r="AZ152" i="10" s="1"/>
  <c r="CH299" i="10"/>
  <c r="AZ299" i="10" s="1"/>
  <c r="CH291" i="10"/>
  <c r="AZ291" i="10" s="1"/>
  <c r="CH15" i="10"/>
  <c r="AZ15" i="10" s="1"/>
  <c r="CH382" i="10"/>
  <c r="AZ382" i="10" s="1"/>
  <c r="CH34" i="10"/>
  <c r="AZ34" i="10" s="1"/>
  <c r="CH25" i="10"/>
  <c r="AZ25" i="10" s="1"/>
  <c r="CH285" i="10"/>
  <c r="AZ285" i="10" s="1"/>
  <c r="CH396" i="10"/>
  <c r="AZ396" i="10" s="1"/>
  <c r="CH116" i="10"/>
  <c r="AZ116" i="10" s="1"/>
  <c r="CH82" i="10"/>
  <c r="AZ82" i="10" s="1"/>
  <c r="CH383" i="10"/>
  <c r="AZ383" i="10" s="1"/>
  <c r="CH135" i="10"/>
  <c r="AZ135" i="10" s="1"/>
  <c r="CH83" i="10"/>
  <c r="AZ83" i="10" s="1"/>
  <c r="CH286" i="10"/>
  <c r="AZ286" i="10" s="1"/>
  <c r="CH65" i="10"/>
  <c r="AZ65" i="10" s="1"/>
  <c r="CH242" i="10"/>
  <c r="AZ242" i="10" s="1"/>
  <c r="CH61" i="10"/>
  <c r="AZ61" i="10" s="1"/>
  <c r="CH142" i="10"/>
  <c r="AZ142" i="10" s="1"/>
  <c r="CH96" i="10"/>
  <c r="AZ96" i="10" s="1"/>
  <c r="CH139" i="10"/>
  <c r="AZ139" i="10" s="1"/>
  <c r="CH102" i="10"/>
  <c r="AZ102" i="10" s="1"/>
  <c r="CH120" i="10"/>
  <c r="AZ120" i="10" s="1"/>
  <c r="CH199" i="10"/>
  <c r="AZ199" i="10" s="1"/>
  <c r="CH126" i="10"/>
  <c r="AZ126" i="10" s="1"/>
  <c r="CH168" i="10"/>
  <c r="AZ168" i="10" s="1"/>
  <c r="CH408" i="10"/>
  <c r="AZ408" i="10" s="1"/>
  <c r="CH183" i="10"/>
  <c r="AZ183" i="10" s="1"/>
  <c r="CH100" i="10"/>
  <c r="AZ100" i="10" s="1"/>
  <c r="CH315" i="10"/>
  <c r="AZ315" i="10" s="1"/>
  <c r="CH111" i="10"/>
  <c r="AZ111" i="10" s="1"/>
  <c r="CH67" i="10"/>
  <c r="CH458" i="10"/>
  <c r="AZ458" i="10" s="1"/>
  <c r="CH145" i="10"/>
  <c r="AZ145" i="10" s="1"/>
  <c r="CD415" i="10"/>
  <c r="AZ415" i="10" s="1"/>
  <c r="CD487" i="10"/>
  <c r="AZ487" i="10" s="1"/>
  <c r="CD331" i="10"/>
  <c r="AZ331" i="10" s="1"/>
  <c r="CD188" i="10"/>
  <c r="AZ188" i="10" s="1"/>
  <c r="CD311" i="10"/>
  <c r="AZ311" i="10" s="1"/>
  <c r="CD196" i="10"/>
  <c r="AZ196" i="10" s="1"/>
  <c r="CD419" i="10"/>
  <c r="CD177" i="10"/>
  <c r="AZ177" i="10" s="1"/>
  <c r="AV121" i="10"/>
  <c r="CY121" i="10"/>
  <c r="AV145" i="10"/>
  <c r="CY145" i="10"/>
  <c r="AV183" i="10"/>
  <c r="CY183" i="10"/>
  <c r="AV201" i="10"/>
  <c r="CY201" i="10"/>
  <c r="AV240" i="10"/>
  <c r="CY240" i="10"/>
  <c r="AV273" i="10"/>
  <c r="CY273" i="10"/>
  <c r="AV360" i="10"/>
  <c r="CY360" i="10"/>
  <c r="AV456" i="10"/>
  <c r="CY456" i="10"/>
  <c r="AV498" i="10"/>
  <c r="CY498" i="10"/>
  <c r="AR7" i="16"/>
  <c r="AR11" i="16"/>
  <c r="AR19" i="16"/>
  <c r="AR25" i="16"/>
  <c r="AR27" i="16"/>
  <c r="AR28" i="16"/>
  <c r="AR51" i="16"/>
  <c r="AR53" i="16"/>
  <c r="AR58" i="16"/>
  <c r="AR67" i="16"/>
  <c r="AR68" i="16"/>
  <c r="AR69" i="16"/>
  <c r="AR81" i="16"/>
  <c r="AR95" i="16"/>
  <c r="AR98" i="16"/>
  <c r="AR99" i="16"/>
  <c r="AR103" i="16"/>
  <c r="AR105" i="16"/>
  <c r="AR110" i="16"/>
  <c r="AR113" i="16"/>
  <c r="AR122" i="16"/>
  <c r="AR136" i="16"/>
  <c r="AR143" i="16"/>
  <c r="AR159" i="16"/>
  <c r="AR168" i="16"/>
  <c r="AR174" i="16"/>
  <c r="AR193" i="16"/>
  <c r="AR194" i="16"/>
  <c r="AR195" i="16"/>
  <c r="AR198" i="16"/>
  <c r="AR201" i="16"/>
  <c r="AR212" i="16"/>
  <c r="AR213" i="16"/>
  <c r="AR214" i="16"/>
  <c r="AR215" i="16"/>
  <c r="AR218" i="16"/>
  <c r="AR231" i="16"/>
  <c r="AR233" i="16"/>
  <c r="AR246" i="16"/>
  <c r="AR309" i="16"/>
  <c r="AR320" i="16"/>
  <c r="AR346" i="16"/>
  <c r="AR347" i="16"/>
  <c r="AR351" i="16"/>
  <c r="AR353" i="16"/>
  <c r="AR362" i="16"/>
  <c r="AR365" i="16"/>
  <c r="AR368" i="16"/>
  <c r="AR373" i="16"/>
  <c r="AR380" i="16"/>
  <c r="AR381" i="16"/>
  <c r="AR382" i="16"/>
  <c r="AR384" i="16"/>
  <c r="AR385" i="16"/>
  <c r="AR387" i="16"/>
  <c r="AR390" i="16"/>
  <c r="AR396" i="16"/>
  <c r="AR400" i="16"/>
  <c r="AR401" i="16"/>
  <c r="AR404" i="16"/>
  <c r="AR407" i="16"/>
  <c r="AR408" i="16"/>
  <c r="AR409" i="16"/>
  <c r="AR410" i="16"/>
  <c r="AR412" i="16"/>
  <c r="AR413" i="16"/>
  <c r="AR417" i="16"/>
  <c r="AR423" i="16"/>
  <c r="AR426" i="16"/>
  <c r="AR429" i="16"/>
  <c r="AR459" i="16"/>
  <c r="AR484" i="16"/>
  <c r="AR486" i="16"/>
  <c r="AR488" i="16"/>
  <c r="AR497" i="16"/>
  <c r="AR498" i="16"/>
  <c r="AR499" i="16"/>
  <c r="CY23" i="10"/>
  <c r="CY31" i="10"/>
  <c r="CY82" i="10"/>
  <c r="AV103" i="10"/>
  <c r="CY103" i="10"/>
  <c r="AV111" i="10"/>
  <c r="CY111" i="10"/>
  <c r="AV126" i="10"/>
  <c r="CY126" i="10"/>
  <c r="AV243" i="10"/>
  <c r="CY243" i="10"/>
  <c r="AV384" i="10"/>
  <c r="AV472" i="10"/>
  <c r="CY472" i="10"/>
  <c r="CX82" i="10"/>
  <c r="CX9" i="10" s="1"/>
  <c r="CV82" i="10"/>
  <c r="AO7" i="10"/>
  <c r="AT7" i="10"/>
  <c r="R7" i="10"/>
  <c r="L7" i="10"/>
  <c r="O7" i="10"/>
  <c r="I7" i="10"/>
  <c r="F7" i="10"/>
  <c r="T7" i="10"/>
  <c r="H7" i="10"/>
  <c r="CU261" i="10"/>
  <c r="CU274" i="10"/>
  <c r="CW351" i="10"/>
  <c r="CU376" i="10"/>
  <c r="CU458" i="10"/>
  <c r="CV462" i="10"/>
  <c r="AQ7" i="10"/>
  <c r="AN7" i="10"/>
  <c r="AK7" i="10"/>
  <c r="AI7" i="10"/>
  <c r="AG7" i="10"/>
  <c r="AD7" i="10"/>
  <c r="CT7" i="10"/>
  <c r="AB7" i="10"/>
  <c r="Z7" i="10"/>
  <c r="X7" i="10"/>
  <c r="U7" i="10"/>
  <c r="N7" i="10"/>
  <c r="A143" i="16"/>
  <c r="A233" i="16"/>
  <c r="A4" i="18"/>
  <c r="C2" i="10"/>
  <c r="A2" i="18"/>
  <c r="D3" i="16"/>
  <c r="BV292" i="10"/>
  <c r="AZ292" i="10" s="1"/>
  <c r="BV80" i="10"/>
  <c r="AZ80" i="10" s="1"/>
  <c r="BV417" i="10"/>
  <c r="AZ417" i="10" s="1"/>
  <c r="AZ67" i="10"/>
  <c r="AZ500" i="10"/>
  <c r="AZ378" i="10"/>
  <c r="AZ47" i="10"/>
  <c r="CW9" i="10" l="1"/>
  <c r="AZ12" i="10"/>
  <c r="AZ11" i="10"/>
  <c r="A1" i="20"/>
  <c r="C2" i="20"/>
  <c r="CV9" i="10"/>
  <c r="AV9" i="10"/>
  <c r="AZ493" i="10"/>
  <c r="AZ341" i="10"/>
  <c r="AZ419" i="10"/>
  <c r="A2" i="10"/>
  <c r="AZ309" i="10"/>
  <c r="AZ447" i="10"/>
  <c r="AZ387" i="10"/>
  <c r="AZ175" i="10"/>
  <c r="AZ461" i="10"/>
  <c r="AZ351" i="10"/>
  <c r="AZ9" i="10" l="1"/>
  <c r="A1" i="10" s="1"/>
  <c r="F12" i="13" s="1"/>
  <c r="B13" i="13" s="1"/>
  <c r="A1" i="16" s="1"/>
  <c r="M1" i="16" s="1"/>
  <c r="W6" i="10"/>
  <c r="A4" i="10"/>
  <c r="GF1" i="16"/>
  <c r="C8" i="10" l="1"/>
  <c r="A3" i="16"/>
  <c r="B2" i="16" s="1"/>
  <c r="H10" i="13"/>
</calcChain>
</file>

<file path=xl/sharedStrings.xml><?xml version="1.0" encoding="utf-8"?>
<sst xmlns="http://schemas.openxmlformats.org/spreadsheetml/2006/main" count="645" uniqueCount="401">
  <si>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</si>
  <si>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</si>
  <si>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</si>
  <si>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</si>
  <si>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</si>
  <si>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</si>
  <si>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</si>
  <si>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</si>
  <si>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</si>
  <si>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</si>
  <si>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</si>
  <si>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</si>
  <si>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</si>
  <si>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</si>
  <si>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</si>
  <si>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</si>
  <si>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</si>
  <si>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</si>
  <si>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</si>
  <si>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</si>
  <si>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</si>
  <si>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</si>
  <si>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</si>
  <si>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</si>
  <si>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</si>
  <si>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</si>
  <si>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</si>
  <si>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</si>
  <si>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</si>
  <si>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</si>
  <si>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</si>
  <si>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</si>
  <si>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</si>
  <si>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</si>
  <si>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</si>
  <si>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</si>
  <si>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</si>
  <si>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</si>
  <si>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</si>
  <si>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</si>
  <si>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</si>
  <si>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</si>
  <si>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</si>
  <si>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</si>
  <si>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</si>
  <si>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</si>
  <si>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</si>
  <si>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</si>
  <si>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</si>
  <si>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</si>
  <si>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</si>
  <si>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</si>
  <si>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</si>
  <si>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</si>
  <si>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</si>
  <si>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</si>
  <si>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</si>
  <si>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</si>
  <si>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</si>
  <si>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</si>
  <si>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</si>
  <si>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</si>
  <si>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</si>
  <si>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</si>
  <si>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</si>
  <si>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</si>
  <si>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</si>
  <si>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</si>
  <si>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</si>
  <si>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</si>
  <si>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</si>
  <si>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</si>
  <si>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</si>
  <si>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</si>
  <si>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</si>
  <si>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</si>
  <si>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</si>
  <si>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</si>
  <si>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</si>
  <si>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</si>
  <si>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</si>
  <si>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</si>
  <si>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</si>
  <si>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</si>
  <si>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</si>
  <si>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</si>
  <si>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</si>
  <si>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</si>
  <si>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</si>
  <si>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</si>
  <si>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</si>
  <si>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</si>
  <si>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</si>
  <si>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</si>
  <si>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</si>
  <si>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</si>
  <si>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</si>
  <si>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</si>
  <si>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</si>
  <si>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</si>
  <si>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</si>
  <si>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</si>
  <si>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</si>
  <si>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</si>
  <si>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</si>
  <si>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</si>
  <si>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</si>
  <si>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</si>
  <si>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</si>
  <si>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</si>
  <si>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</si>
  <si>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</si>
  <si>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</si>
  <si>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</si>
  <si>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</si>
  <si>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</si>
  <si>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</si>
  <si>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</si>
  <si>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</si>
  <si>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</si>
  <si>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</si>
  <si>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</si>
  <si>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</si>
  <si>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</si>
  <si>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</si>
  <si>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</si>
  <si>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</si>
  <si>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</si>
  <si>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</si>
  <si>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</si>
  <si>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</si>
  <si>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</si>
  <si>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</si>
  <si>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</si>
  <si>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</si>
  <si>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</si>
  <si>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</si>
  <si>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</si>
  <si>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</si>
  <si>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</si>
  <si>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</si>
  <si>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</si>
  <si>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</si>
  <si>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</si>
  <si>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</si>
  <si>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</si>
  <si>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</si>
  <si>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</si>
  <si>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</si>
  <si>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</si>
  <si>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</si>
  <si>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</si>
  <si>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</si>
  <si>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</si>
  <si>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</si>
  <si>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</si>
  <si>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</si>
  <si>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</si>
  <si>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</si>
  <si>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</si>
  <si>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</si>
  <si>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</si>
  <si>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</si>
  <si>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</si>
  <si>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</si>
  <si>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</si>
  <si>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</si>
  <si>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</si>
  <si>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</si>
  <si>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</si>
  <si>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</si>
  <si>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</si>
  <si>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</si>
  <si>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</si>
  <si>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</si>
  <si>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</si>
  <si>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</si>
  <si>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</si>
  <si>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</si>
  <si>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</si>
  <si>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</si>
  <si>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</si>
  <si>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</si>
  <si>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</si>
  <si>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</si>
  <si>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</si>
  <si>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</si>
  <si>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</si>
  <si>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</si>
  <si>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</si>
  <si>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</si>
  <si>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</si>
  <si>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</si>
  <si>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</si>
  <si>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</si>
  <si>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</si>
  <si>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</si>
  <si>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</si>
  <si>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</si>
  <si>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</si>
  <si>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</si>
  <si>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</si>
  <si>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</si>
  <si>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</si>
  <si>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</si>
  <si>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</si>
  <si>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</si>
  <si>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</si>
  <si>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</si>
  <si>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</si>
  <si>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</si>
  <si>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</si>
  <si>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</si>
  <si>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</si>
  <si>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</si>
  <si>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</si>
  <si>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</si>
  <si>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</si>
  <si>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</si>
  <si>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</si>
  <si>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</si>
  <si>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</si>
  <si>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</si>
  <si>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</si>
  <si>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</si>
  <si>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</si>
  <si>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</si>
  <si>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</si>
  <si>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</si>
  <si>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</si>
  <si>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</si>
  <si>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</si>
  <si>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</si>
  <si>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</si>
  <si>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</si>
  <si>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</si>
  <si>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</si>
  <si>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</si>
  <si>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</si>
  <si>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</si>
  <si>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</si>
  <si>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</si>
  <si>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</si>
  <si>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</si>
  <si>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</si>
  <si>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</si>
  <si>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</si>
  <si>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</si>
  <si>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</si>
  <si>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</si>
  <si>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</si>
  <si>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</si>
  <si>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</si>
  <si>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</si>
  <si>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</si>
  <si>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</si>
  <si>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</si>
  <si>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</si>
  <si>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</si>
  <si>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</si>
  <si>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</si>
  <si>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</si>
  <si>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</si>
  <si>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</si>
  <si>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</si>
  <si>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</si>
  <si>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</si>
  <si>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</si>
  <si>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</si>
  <si>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</si>
  <si>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</si>
  <si>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</si>
  <si>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</si>
  <si>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</si>
  <si>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</si>
  <si>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</si>
  <si>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</si>
  <si>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</si>
  <si>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</si>
  <si>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</si>
  <si>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</si>
  <si>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</si>
  <si>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</si>
  <si>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</si>
  <si>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</si>
  <si>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</si>
  <si>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</si>
  <si>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</si>
  <si>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</si>
  <si>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</si>
  <si>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</si>
  <si>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1.1</t>
  </si>
  <si>
    <t>1.2</t>
  </si>
  <si>
    <t>2.1</t>
  </si>
  <si>
    <t>2.2</t>
  </si>
  <si>
    <t>3.1</t>
  </si>
  <si>
    <t>3.2</t>
  </si>
  <si>
    <t>4.1</t>
  </si>
  <si>
    <t>4.2</t>
  </si>
  <si>
    <t>4.3</t>
  </si>
  <si>
    <t>4.4</t>
  </si>
  <si>
    <t>5.1</t>
  </si>
  <si>
    <t>5.2</t>
  </si>
  <si>
    <t>6.1</t>
  </si>
  <si>
    <t>6.2</t>
  </si>
  <si>
    <t>6.3</t>
  </si>
  <si>
    <t>6.4</t>
  </si>
  <si>
    <t>6.5</t>
  </si>
  <si>
    <t>7.1</t>
  </si>
  <si>
    <t>7.2</t>
  </si>
  <si>
    <t>7.3</t>
  </si>
  <si>
    <t>8</t>
  </si>
  <si>
    <t>9</t>
  </si>
  <si>
    <t>hi8.1</t>
  </si>
  <si>
    <t>1.2.5.3.1.1</t>
  </si>
  <si>
    <t>Габриелян О.С., Остроумов И.Г., Сладков С.А. Химия 8 класс АО "Издательство "Просвещение"</t>
  </si>
  <si>
    <t>hi8.1 Габриелян О.С., Остроумов И.Г., Сладков С.А. Химия 8 класс АО "Издательство "Просвещение"</t>
  </si>
  <si>
    <t>hi8.2</t>
  </si>
  <si>
    <t>1.2.5.3.2.1</t>
  </si>
  <si>
    <t>Еремин В.В.,Кузьменко Н.Е.,Дроздов А.А. и др./Под ред. Лунина В.В. Химия 8 класс ООО "ДРОФА"</t>
  </si>
  <si>
    <t>hi8.2 Еремин В.В.,Кузьменко Н.Е.,Дроздов А.А. и др./Под ред. Лунина В.В. Химия 8 класс ООО "ДРОФА"</t>
  </si>
  <si>
    <t>hi8.3</t>
  </si>
  <si>
    <t>1.2.5.3.3.1</t>
  </si>
  <si>
    <t>Журин А.А. Химия 8 класс АО "Издательство "Просвещение"</t>
  </si>
  <si>
    <t>hi8.3 Журин А.А. Химия 8 класс АО "Издательство "Просвещение"</t>
  </si>
  <si>
    <t>hi8.4</t>
  </si>
  <si>
    <t>1.2.5.3.4.1</t>
  </si>
  <si>
    <t>Кузнецова Н.Е.,Титова И.М.,Гара Н.Н. Химия 8 класс ООО "Издательский центр ВЕНТАНА-ГРАФ"</t>
  </si>
  <si>
    <t>hi8.4 Кузнецова Н.Е.,Титова И.М.,Гара Н.Н. Химия 8 класс ООО "Издательский центр ВЕНТАНА-ГРАФ"</t>
  </si>
  <si>
    <t>hi8.5</t>
  </si>
  <si>
    <t>1.2.5.3.5.1</t>
  </si>
  <si>
    <t>Рудзитис Г.Е.,Фельдман Ф.Г. Химия 8 класс АО "Издательство "Просвещение"</t>
  </si>
  <si>
    <t>hi8.5 Рудзитис Г.Е.,Фельдман Ф.Г. Химия 8 класс АО "Издательство "Просвещение"</t>
  </si>
  <si>
    <t>hi8.6</t>
  </si>
  <si>
    <t xml:space="preserve">Воскобойникова Н.П., ГалыгинаИ.В., Галыгина Л.В. Химия  8 класс  ВЕНТАНА-ГРАФ </t>
  </si>
  <si>
    <t xml:space="preserve">hi8.6 Воскобойникова Н.П., ГалыгинаИ.В., Галыгина Л.В. Химия  8 класс  ВЕНТАНА-ГРАФ </t>
  </si>
  <si>
    <t>hi8.7</t>
  </si>
  <si>
    <t xml:space="preserve">Габриелян О.С. Химия  8 класс  Дрофа </t>
  </si>
  <si>
    <t xml:space="preserve">hi8.7 Габриелян О.С. Химия  8 класс  Дрофа </t>
  </si>
  <si>
    <t>hi8.8</t>
  </si>
  <si>
    <t xml:space="preserve">Габриелян О.С., Сивоглазов В.И., Сладков С.А. Химия  8 класс  Дрофа </t>
  </si>
  <si>
    <t xml:space="preserve">hi8.8 Габриелян О.С., Сивоглазов В.И., Сладков С.А. Химия  8 класс  Дрофа </t>
  </si>
  <si>
    <t>hi8.9</t>
  </si>
  <si>
    <t xml:space="preserve">Еремин В.В., Кузьменко Н.Е., Дроздов А.А. и др. Химия  8 класс  Дрофа </t>
  </si>
  <si>
    <t xml:space="preserve">hi8.9 Еремин В.В., Кузьменко Н.Е., Дроздов А.А. и др. Химия  8 класс  Дрофа </t>
  </si>
  <si>
    <t>hi8.10</t>
  </si>
  <si>
    <t xml:space="preserve">Жилин Д.М. Химия  8 класс  БИНОМ. Лаборатория знаний </t>
  </si>
  <si>
    <t xml:space="preserve">hi8.10 Жилин Д.М. Химия  8 класс  БИНОМ. Лаборатория знаний </t>
  </si>
  <si>
    <t>hi8.11</t>
  </si>
  <si>
    <t xml:space="preserve">Журин А.А., Корнилаев С.В., Шалашова М.М. Химия  8 класс  Академкнига/Учебник </t>
  </si>
  <si>
    <t xml:space="preserve">hi8.11 Журин А.А., Корнилаев С.В., Шалашова М.М. Химия  8 класс  Академкнига/Учебник </t>
  </si>
  <si>
    <t>hi8.12</t>
  </si>
  <si>
    <t xml:space="preserve">Иванова Р.Г. Химия  8 класс  ВЛАДОС </t>
  </si>
  <si>
    <t xml:space="preserve">hi8.12 Иванова Р.Г. Химия  8 класс  ВЛАДОС </t>
  </si>
  <si>
    <t>hi8.13</t>
  </si>
  <si>
    <t xml:space="preserve">Кузнецова Л.М. Химия  8 класс  Мнемозина </t>
  </si>
  <si>
    <t xml:space="preserve">hi8.13 Кузнецова Л.М. Химия  8 класс  Мнемозина </t>
  </si>
  <si>
    <t>hi8.14</t>
  </si>
  <si>
    <t xml:space="preserve">Минченков Е.Е., Журин А.А., Оржековский П.А. и др. Химия  8 класс  Мнемозина </t>
  </si>
  <si>
    <t xml:space="preserve">hi8.14 Минченков Е.Е., Журин А.А., Оржековский П.А. и др. Химия  8 класс  Мнемозина </t>
  </si>
  <si>
    <t>hi8.15</t>
  </si>
  <si>
    <t xml:space="preserve">Новошинский И.И., Новошинская Н.С. Химия  8 класс  Русское слово </t>
  </si>
  <si>
    <t xml:space="preserve">hi8.15 Новошинский И.И., Новошинская Н.С. Химия  8 класс  Русское слово </t>
  </si>
  <si>
    <t>hi8.16</t>
  </si>
  <si>
    <t xml:space="preserve">Оржековский П.А., Мещерякова Л.М., Шалашова М.М. Химия  8 класс  Астрель </t>
  </si>
  <si>
    <t xml:space="preserve">hi8.16 Оржековский П.А., Мещерякова Л.М., Шалашова М.М. Химия  8 класс  Астрель </t>
  </si>
  <si>
    <t>hi8.17</t>
  </si>
  <si>
    <t xml:space="preserve">Остроумов И.Г., Габриелян О.С. Химия  8 класс  Мнемозина </t>
  </si>
  <si>
    <t xml:space="preserve">hi8.17 Остроумов И.Г., Габриелян О.С. Химия  8 класс  Мнемозина </t>
  </si>
  <si>
    <t>hi8.18</t>
  </si>
  <si>
    <t xml:space="preserve">Рудзитис Г.Е., Фельдман Ф.Г. Химия  8 класс  Просвещение </t>
  </si>
  <si>
    <t xml:space="preserve">hi8.18 Рудзитис Г.Е., Фельдман Ф.Г. Химия  8 класс  Просвещение </t>
  </si>
  <si>
    <t>hi8.19</t>
  </si>
  <si>
    <t xml:space="preserve">Савинкина Е.В., Логинова Г.П.Химия  8 класс  Баласс </t>
  </si>
  <si>
    <t xml:space="preserve">hi8.19 Савинкина Е.В., Логинова Г.П.Химия  8 класс  Баласс </t>
  </si>
  <si>
    <t>hi8.20</t>
  </si>
  <si>
    <t xml:space="preserve">Бердоносов С.С. Химия  8 класс  Просвещение </t>
  </si>
  <si>
    <t xml:space="preserve">hi8.20 Бердоносов С.С. Химия  8 класс  Просвещение </t>
  </si>
  <si>
    <t>hi8.21</t>
  </si>
  <si>
    <t xml:space="preserve">Габриелян О.С., Остроумов И.Г. Химия  8 класс  ОЛМА-Учебник </t>
  </si>
  <si>
    <t xml:space="preserve">hi8.21 Габриелян О.С., Остроумов И.Г. Химия  8 класс  ОЛМА-Учебник </t>
  </si>
  <si>
    <t>hi8.22</t>
  </si>
  <si>
    <t xml:space="preserve">Кузнецова Н.Е., Титова И.М., Гара Н.Н. и др./Под ред. Кузнецовой Н.Е. Химия  8 класс  ВЕНТАНА-ГРАФ </t>
  </si>
  <si>
    <t xml:space="preserve">hi8.22 Кузнецова Н.Е., Титова И.М., Гара Н.Н. и др./Под ред. Кузнецовой Н.Е. Химия  8 класс  ВЕНТАНА-ГРАФ </t>
  </si>
  <si>
    <t>hi8.23</t>
  </si>
  <si>
    <t xml:space="preserve">Минченков Е.Е., Зазнобина Л.С., Смирнова Т.В. Химия  8 класс  Ассоциация XXI век </t>
  </si>
  <si>
    <t xml:space="preserve">hi8.23 Минченков Е.Е., Зазнобина Л.С., Смирнова Т.В. Химия  8 класс  Ассоциация XXI век </t>
  </si>
  <si>
    <t>hi8.24</t>
  </si>
  <si>
    <t xml:space="preserve">Новошинский И.И., НовошинскаяН.С. Химия  8 класс  Русское слово </t>
  </si>
  <si>
    <t xml:space="preserve">hi8.24 Новошинский И.И., НовошинскаяН.С. Химия  8 класс  Русское слово </t>
  </si>
  <si>
    <t>hi8.25</t>
  </si>
  <si>
    <t xml:space="preserve">Оржековский П.А., Мещерякова Л.М., Понтак Л.С. Химия  8 класс  Астрель </t>
  </si>
  <si>
    <t xml:space="preserve">hi8.25 Оржековский П.А., Мещерякова Л.М., Понтак Л.С. Химия  8 класс  Астрель </t>
  </si>
  <si>
    <t>hi8.26</t>
  </si>
  <si>
    <t xml:space="preserve">Воскобойникова Н.П., Галыгина Л.В., Галыгина И.В. Химия  8 класс  ВЕНТАНА-ГРАФ </t>
  </si>
  <si>
    <t xml:space="preserve">hi8.26 Воскобойникова Н.П., Галыгина Л.В., Галыгина И.В. Химия  8 класс  ВЕНТАНА-ГРАФ </t>
  </si>
  <si>
    <t>hi8.27</t>
  </si>
  <si>
    <t>другое</t>
  </si>
  <si>
    <t>hi8.27 другое</t>
  </si>
  <si>
    <t>9032184vpr</t>
  </si>
  <si>
    <t>sch750303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</si>
</sst>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химии
8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химии 8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80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0"/>
      <c r="E2" s="180"/>
      <c r="F2" s="180"/>
      <c r="G2" s="180"/>
      <c r="H2" s="180"/>
      <c r="I2" s="180"/>
      <c r="J2" s="180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2" t="s">
        <v>187</v>
      </c>
      <c r="D3" s="173"/>
      <c r="E3" s="174" t="s">
        <v>228</v>
      </c>
      <c r="F3" s="176" t="s">
        <v>236</v>
      </c>
      <c r="G3" s="178" t="s">
        <v>269</v>
      </c>
      <c r="H3" s="179"/>
      <c r="I3" s="178" t="s">
        <v>237</v>
      </c>
      <c r="J3" s="179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5"/>
      <c r="F4" s="177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51" x14ac:dyDescent="0.2">
      <c r="A5" t="str">
        <f>IF(D5="нет","!",1)</f>
        <v>!</v>
      </c>
      <c r="C5" s="127">
        <f>служ!$B$9</f>
        <v>8</v>
      </c>
      <c r="D5" s="147" t="s">
        <v>50</v>
      </c>
      <c r="E5" s="153" t="s">
        <v>328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hi8.4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19" sqref="D19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8" width="8" style="39" customWidth="1"/>
    <col min="29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273</v>
      </c>
      <c r="C2" s="184" t="str">
        <f>служ!B10&amp;" "&amp;служ!B11</f>
        <v>Проверочная работа по химии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400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75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14</v>
      </c>
      <c r="F7" s="18">
        <f t="shared" ref="F7:AT7" si="0">SUM(F512:F1011)</f>
        <v>0</v>
      </c>
      <c r="G7" s="18">
        <f t="shared" si="0"/>
        <v>4</v>
      </c>
      <c r="H7" s="18">
        <f t="shared" si="0"/>
        <v>20</v>
      </c>
      <c r="I7" s="18">
        <f t="shared" si="0"/>
        <v>8</v>
      </c>
      <c r="J7" s="18">
        <f t="shared" si="0"/>
        <v>4</v>
      </c>
      <c r="K7" s="18">
        <f t="shared" si="0"/>
        <v>23</v>
      </c>
      <c r="L7" s="18">
        <f t="shared" si="0"/>
        <v>14</v>
      </c>
      <c r="M7" s="18">
        <f t="shared" si="0"/>
        <v>16</v>
      </c>
      <c r="N7" s="18">
        <f t="shared" si="0"/>
        <v>16</v>
      </c>
      <c r="O7" s="18">
        <f t="shared" si="0"/>
        <v>6</v>
      </c>
      <c r="P7" s="18">
        <f t="shared" si="0"/>
        <v>16</v>
      </c>
      <c r="Q7" s="18">
        <f t="shared" si="0"/>
        <v>4</v>
      </c>
      <c r="R7" s="18">
        <f t="shared" si="0"/>
        <v>4</v>
      </c>
      <c r="S7" s="18">
        <f t="shared" si="0"/>
        <v>18</v>
      </c>
      <c r="T7" s="18">
        <f t="shared" si="0"/>
        <v>7</v>
      </c>
      <c r="U7" s="18">
        <f t="shared" si="0"/>
        <v>7</v>
      </c>
      <c r="V7" s="18">
        <f t="shared" si="0"/>
        <v>5</v>
      </c>
      <c r="W7" s="18">
        <f t="shared" si="0"/>
        <v>5</v>
      </c>
      <c r="X7" s="18">
        <f t="shared" si="0"/>
        <v>5</v>
      </c>
      <c r="Y7" s="18">
        <f t="shared" si="0"/>
        <v>5</v>
      </c>
      <c r="Z7" s="18">
        <f t="shared" si="0"/>
        <v>11</v>
      </c>
      <c r="AA7" s="18">
        <f t="shared" si="0"/>
        <v>9</v>
      </c>
      <c r="AB7" s="18">
        <f t="shared" si="0"/>
        <v>16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36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3</v>
      </c>
      <c r="BD8" s="19">
        <f>служ!E34</f>
        <v>1</v>
      </c>
      <c r="BE8" s="19">
        <f>служ!F34</f>
        <v>1</v>
      </c>
      <c r="BF8" s="19">
        <f>служ!G34</f>
        <v>3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1</v>
      </c>
      <c r="BK8" s="19">
        <f>служ!L34</f>
        <v>2</v>
      </c>
      <c r="BL8" s="19">
        <f>служ!C38</f>
        <v>1</v>
      </c>
      <c r="BM8" s="19">
        <f>служ!D38</f>
        <v>1</v>
      </c>
      <c r="BN8" s="19">
        <f>служ!E38</f>
        <v>3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1</v>
      </c>
      <c r="BS8" s="19">
        <f>служ!J38</f>
        <v>2</v>
      </c>
      <c r="BT8" s="19">
        <f>служ!K38</f>
        <v>1</v>
      </c>
      <c r="BU8" s="19">
        <f>служ!L38</f>
        <v>2</v>
      </c>
      <c r="BV8" s="19">
        <f>служ!C42</f>
        <v>2</v>
      </c>
      <c r="BW8" s="19">
        <f>служ!D42</f>
        <v>2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1.1
1б</v>
      </c>
      <c r="H9" s="29" t="str">
        <f>служ!D32&amp;"
"&amp;служ!D34&amp;"б"</f>
        <v>1.2
3б</v>
      </c>
      <c r="I9" s="29" t="str">
        <f>служ!E32&amp;"
"&amp;служ!E34&amp;"б"</f>
        <v>2.1
1б</v>
      </c>
      <c r="J9" s="29" t="str">
        <f>служ!F32&amp;"
"&amp;служ!F34&amp;"б"</f>
        <v>2.2
1б</v>
      </c>
      <c r="K9" s="29" t="str">
        <f>служ!G32&amp;"
"&amp;служ!G34&amp;"б"</f>
        <v>3.1
3б</v>
      </c>
      <c r="L9" s="29" t="str">
        <f>служ!H32&amp;"
"&amp;служ!H34&amp;"б"</f>
        <v>3.2
2б</v>
      </c>
      <c r="M9" s="29" t="str">
        <f>служ!I32&amp;"
"&amp;служ!I34&amp;"б"</f>
        <v>4.1
2б</v>
      </c>
      <c r="N9" s="29" t="str">
        <f>служ!J32&amp;"
"&amp;служ!J34&amp;"б"</f>
        <v>4.2
2б</v>
      </c>
      <c r="O9" s="29" t="str">
        <f>служ!K32&amp;"
"&amp;служ!K34&amp;"б"</f>
        <v>4.3
1б</v>
      </c>
      <c r="P9" s="29" t="str">
        <f>служ!L32&amp;"
"&amp;служ!L34&amp;"б"</f>
        <v>4.4
2б</v>
      </c>
      <c r="Q9" s="29" t="str">
        <f>служ!C36&amp;"
"&amp;служ!C38&amp;"б"</f>
        <v>5.1
1б</v>
      </c>
      <c r="R9" s="29" t="str">
        <f>служ!D36&amp;"
"&amp;служ!D38&amp;"б"</f>
        <v>5.2
1б</v>
      </c>
      <c r="S9" s="29" t="str">
        <f>служ!E36&amp;"
"&amp;служ!E38&amp;"б"</f>
        <v>6.1
3б</v>
      </c>
      <c r="T9" s="29" t="str">
        <f>служ!F36&amp;"
"&amp;служ!F38&amp;"б"</f>
        <v>6.2
1б</v>
      </c>
      <c r="U9" s="29" t="str">
        <f>служ!G36&amp;"
"&amp;служ!G38&amp;"б"</f>
        <v>6.3
1б</v>
      </c>
      <c r="V9" s="29" t="str">
        <f>служ!H36&amp;"
"&amp;служ!H38&amp;"б"</f>
        <v>6.4
1б</v>
      </c>
      <c r="W9" s="29" t="str">
        <f>служ!I36&amp;"
"&amp;служ!I38&amp;"б"</f>
        <v>6.5
1б</v>
      </c>
      <c r="X9" s="29" t="str">
        <f>служ!J36&amp;"
"&amp;служ!J38&amp;"б"</f>
        <v>7.1
2б</v>
      </c>
      <c r="Y9" s="29" t="str">
        <f>служ!K36&amp;"
"&amp;служ!K38&amp;"б"</f>
        <v>7.2
1б</v>
      </c>
      <c r="Z9" s="29" t="str">
        <f>служ!L36&amp;"
"&amp;служ!L38&amp;"б"</f>
        <v>7.3
2б</v>
      </c>
      <c r="AA9" s="29" t="str">
        <f>служ!C40&amp;"
"&amp;служ!C42&amp;"б"</f>
        <v>8
2б</v>
      </c>
      <c r="AB9" s="29" t="str">
        <f>служ!D40&amp;"
"&amp;служ!D42&amp;"б"</f>
        <v>9
2б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9</v>
      </c>
      <c r="AX9" s="25">
        <f t="shared" si="1"/>
        <v>0</v>
      </c>
      <c r="AY9" s="25">
        <f t="shared" si="1"/>
        <v>9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1:1.1</v>
      </c>
      <c r="BC9" s="22" t="str">
        <f>служ!D33&amp;":"&amp;служ!D32</f>
        <v>2:1.2</v>
      </c>
      <c r="BD9" s="22" t="str">
        <f>служ!E33&amp;":"&amp;служ!E32</f>
        <v>3:2.1</v>
      </c>
      <c r="BE9" s="22" t="str">
        <f>служ!F33&amp;":"&amp;служ!F32</f>
        <v>4:2.2</v>
      </c>
      <c r="BF9" s="22" t="str">
        <f>служ!G33&amp;":"&amp;служ!G32</f>
        <v>5:3.1</v>
      </c>
      <c r="BG9" s="22" t="str">
        <f>служ!H33&amp;":"&amp;служ!H32</f>
        <v>6:3.2</v>
      </c>
      <c r="BH9" s="22" t="str">
        <f>служ!I33&amp;":"&amp;служ!I32</f>
        <v>7:4.1</v>
      </c>
      <c r="BI9" s="22" t="str">
        <f>служ!J33&amp;":"&amp;служ!J32</f>
        <v>8:4.2</v>
      </c>
      <c r="BJ9" s="22" t="str">
        <f>служ!K33&amp;":"&amp;служ!K32</f>
        <v>9:4.3</v>
      </c>
      <c r="BK9" s="22" t="str">
        <f>служ!L33&amp;":"&amp;служ!L32</f>
        <v>10:4.4</v>
      </c>
      <c r="BL9" s="22" t="str">
        <f>служ!C37&amp;":"&amp;служ!C36</f>
        <v>11:5.1</v>
      </c>
      <c r="BM9" s="22" t="str">
        <f>служ!D37&amp;":"&amp;служ!D36</f>
        <v>12:5.2</v>
      </c>
      <c r="BN9" s="22" t="str">
        <f>служ!E37&amp;":"&amp;служ!E36</f>
        <v>13:6.1</v>
      </c>
      <c r="BO9" s="22" t="str">
        <f>служ!F37&amp;":"&amp;служ!F36</f>
        <v>14:6.2</v>
      </c>
      <c r="BP9" s="22" t="str">
        <f>служ!G37&amp;":"&amp;служ!G36</f>
        <v>16:6.3</v>
      </c>
      <c r="BQ9" s="22" t="str">
        <f>служ!H37&amp;":"&amp;служ!H36</f>
        <v>16:6.4</v>
      </c>
      <c r="BR9" s="22" t="str">
        <f>служ!I37&amp;":"&amp;служ!I36</f>
        <v>17:6.5</v>
      </c>
      <c r="BS9" s="22" t="str">
        <f>служ!J37&amp;":"&amp;служ!J36</f>
        <v>18:7.1</v>
      </c>
      <c r="BT9" s="22" t="str">
        <f>служ!K37&amp;":"&amp;служ!K36</f>
        <v>19:7.2</v>
      </c>
      <c r="BU9" s="22" t="str">
        <f>служ!L37&amp;":"&amp;служ!L36</f>
        <v>20:7.3</v>
      </c>
      <c r="BV9" s="22" t="str">
        <f>служ!C41&amp;":"&amp;служ!C40</f>
        <v>21:8</v>
      </c>
      <c r="BW9" s="22" t="str">
        <f>служ!D41&amp;":"&amp;служ!D40</f>
        <v>22:9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9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80001</v>
      </c>
      <c r="D10" s="104">
        <v>1</v>
      </c>
      <c r="E10" s="142"/>
      <c r="F10" s="143"/>
      <c r="G10" s="135">
        <v>0</v>
      </c>
      <c r="H10" s="135">
        <v>2</v>
      </c>
      <c r="I10" s="135">
        <v>1</v>
      </c>
      <c r="J10" s="135">
        <v>0</v>
      </c>
      <c r="K10" s="135">
        <v>3</v>
      </c>
      <c r="L10" s="135">
        <v>2</v>
      </c>
      <c r="M10" s="135">
        <v>2</v>
      </c>
      <c r="N10" s="135">
        <v>2</v>
      </c>
      <c r="O10" s="135">
        <f>-P102</f>
        <v>0</v>
      </c>
      <c r="P10" s="135">
        <v>2</v>
      </c>
      <c r="Q10" s="135">
        <v>0</v>
      </c>
      <c r="R10" s="135">
        <v>0</v>
      </c>
      <c r="S10" s="135">
        <v>1</v>
      </c>
      <c r="T10" s="135">
        <v>1</v>
      </c>
      <c r="U10" s="135">
        <v>1</v>
      </c>
      <c r="V10" s="135">
        <v>0</v>
      </c>
      <c r="W10" s="135">
        <v>1</v>
      </c>
      <c r="X10" s="135">
        <v>0</v>
      </c>
      <c r="Y10" s="135">
        <v>1</v>
      </c>
      <c r="Z10" s="135">
        <v>2</v>
      </c>
      <c r="AA10" s="135">
        <v>1</v>
      </c>
      <c r="AB10" s="135">
        <v>1</v>
      </c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23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80002</v>
      </c>
      <c r="D11" s="104">
        <v>1</v>
      </c>
      <c r="E11" s="142"/>
      <c r="F11" s="143"/>
      <c r="G11" s="135">
        <v>1</v>
      </c>
      <c r="H11" s="135">
        <v>3</v>
      </c>
      <c r="I11" s="135">
        <v>1</v>
      </c>
      <c r="J11" s="135">
        <v>0</v>
      </c>
      <c r="K11" s="135">
        <v>3</v>
      </c>
      <c r="L11" s="135">
        <v>2</v>
      </c>
      <c r="M11" s="135">
        <v>2</v>
      </c>
      <c r="N11" s="135">
        <v>2</v>
      </c>
      <c r="O11" s="135">
        <v>1</v>
      </c>
      <c r="P11" s="135">
        <v>2</v>
      </c>
      <c r="Q11" s="135">
        <v>0</v>
      </c>
      <c r="R11" s="135">
        <v>0</v>
      </c>
      <c r="S11" s="135">
        <v>3</v>
      </c>
      <c r="T11" s="135">
        <v>1</v>
      </c>
      <c r="U11" s="135">
        <v>1</v>
      </c>
      <c r="V11" s="135">
        <v>1</v>
      </c>
      <c r="W11" s="135">
        <v>1</v>
      </c>
      <c r="X11" s="135">
        <v>2</v>
      </c>
      <c r="Y11" s="135">
        <v>1</v>
      </c>
      <c r="Z11" s="135">
        <v>2</v>
      </c>
      <c r="AA11" s="135">
        <v>0</v>
      </c>
      <c r="AB11" s="135">
        <v>2</v>
      </c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182</v>
      </c>
      <c r="CT11" s="135">
        <v>5</v>
      </c>
      <c r="CU11" s="141">
        <f t="shared" ref="CU11:CU74" si="12">IF(AND(AX11=1,AY11=1),SUM(G11:AT11),IF(AY11=1,SUM(G11:AT11),IF(AX11=1,SUM(Y11:AC11),"")))</f>
        <v>31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80003</v>
      </c>
      <c r="D12" s="104">
        <v>2</v>
      </c>
      <c r="E12" s="142"/>
      <c r="F12" s="143"/>
      <c r="G12" s="135">
        <v>0</v>
      </c>
      <c r="H12" s="135">
        <v>2</v>
      </c>
      <c r="I12" s="135">
        <v>0</v>
      </c>
      <c r="J12" s="135">
        <v>1</v>
      </c>
      <c r="K12" s="135">
        <v>3</v>
      </c>
      <c r="L12" s="135">
        <v>1</v>
      </c>
      <c r="M12" s="135">
        <v>2</v>
      </c>
      <c r="N12" s="135">
        <v>2</v>
      </c>
      <c r="O12" s="135">
        <v>1</v>
      </c>
      <c r="P12" s="135">
        <v>2</v>
      </c>
      <c r="Q12" s="135">
        <v>1</v>
      </c>
      <c r="R12" s="135">
        <v>1</v>
      </c>
      <c r="S12" s="135">
        <v>3</v>
      </c>
      <c r="T12" s="135">
        <v>1</v>
      </c>
      <c r="U12" s="135">
        <v>1</v>
      </c>
      <c r="V12" s="135">
        <v>1</v>
      </c>
      <c r="W12" s="135">
        <v>1</v>
      </c>
      <c r="X12" s="135">
        <v>1</v>
      </c>
      <c r="Y12" s="135">
        <v>1</v>
      </c>
      <c r="Z12" s="135">
        <v>2</v>
      </c>
      <c r="AA12" s="135">
        <v>2</v>
      </c>
      <c r="AB12" s="135">
        <v>2</v>
      </c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 t="s">
        <v>50</v>
      </c>
      <c r="CS12" s="135" t="s">
        <v>182</v>
      </c>
      <c r="CT12" s="135">
        <v>4</v>
      </c>
      <c r="CU12" s="141">
        <f t="shared" si="12"/>
        <v>31</v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80004</v>
      </c>
      <c r="D13" s="104">
        <v>1</v>
      </c>
      <c r="E13" s="142"/>
      <c r="F13" s="143"/>
      <c r="G13" s="135">
        <v>1</v>
      </c>
      <c r="H13" s="135">
        <v>2</v>
      </c>
      <c r="I13" s="135">
        <v>1</v>
      </c>
      <c r="J13" s="135">
        <v>0</v>
      </c>
      <c r="K13" s="135">
        <v>3</v>
      </c>
      <c r="L13" s="135">
        <v>1</v>
      </c>
      <c r="M13" s="135">
        <v>2</v>
      </c>
      <c r="N13" s="135">
        <v>2</v>
      </c>
      <c r="O13" s="135">
        <v>0</v>
      </c>
      <c r="P13" s="135">
        <v>2</v>
      </c>
      <c r="Q13" s="135">
        <v>0</v>
      </c>
      <c r="R13" s="135">
        <v>0</v>
      </c>
      <c r="S13" s="135">
        <v>2</v>
      </c>
      <c r="T13" s="135">
        <v>0</v>
      </c>
      <c r="U13" s="135">
        <v>1</v>
      </c>
      <c r="V13" s="135">
        <v>0</v>
      </c>
      <c r="W13" s="135">
        <v>0</v>
      </c>
      <c r="X13" s="135">
        <v>0</v>
      </c>
      <c r="Y13" s="135">
        <v>0</v>
      </c>
      <c r="Z13" s="135">
        <v>1</v>
      </c>
      <c r="AA13" s="135">
        <v>0</v>
      </c>
      <c r="AB13" s="135">
        <v>2</v>
      </c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1</v>
      </c>
      <c r="AX13" s="138">
        <f>IF(OR(F13="",F13=служ!$AF$3),0,1)</f>
        <v>0</v>
      </c>
      <c r="AY13" s="138">
        <f>IF(OR(D13="",D13=служ!$AF$3),0,1)</f>
        <v>1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1</v>
      </c>
      <c r="CQ13" s="2">
        <v>1</v>
      </c>
      <c r="CR13" s="135" t="s">
        <v>50</v>
      </c>
      <c r="CS13" s="135" t="s">
        <v>182</v>
      </c>
      <c r="CT13" s="135">
        <v>4</v>
      </c>
      <c r="CU13" s="141">
        <f t="shared" si="12"/>
        <v>20</v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80005</v>
      </c>
      <c r="D14" s="104">
        <v>2</v>
      </c>
      <c r="E14" s="142"/>
      <c r="F14" s="143"/>
      <c r="G14" s="135">
        <v>0</v>
      </c>
      <c r="H14" s="135">
        <v>2</v>
      </c>
      <c r="I14" s="135">
        <v>1</v>
      </c>
      <c r="J14" s="135">
        <v>1</v>
      </c>
      <c r="K14" s="135">
        <v>3</v>
      </c>
      <c r="L14" s="135">
        <v>2</v>
      </c>
      <c r="M14" s="135">
        <v>2</v>
      </c>
      <c r="N14" s="135">
        <v>2</v>
      </c>
      <c r="O14" s="135">
        <v>1</v>
      </c>
      <c r="P14" s="135">
        <v>2</v>
      </c>
      <c r="Q14" s="135">
        <v>1</v>
      </c>
      <c r="R14" s="135">
        <v>1</v>
      </c>
      <c r="S14" s="135">
        <v>3</v>
      </c>
      <c r="T14" s="135">
        <v>1</v>
      </c>
      <c r="U14" s="135">
        <v>1</v>
      </c>
      <c r="V14" s="135">
        <v>1</v>
      </c>
      <c r="W14" s="135">
        <v>1</v>
      </c>
      <c r="X14" s="135">
        <v>2</v>
      </c>
      <c r="Y14" s="135">
        <v>1</v>
      </c>
      <c r="Z14" s="135">
        <v>1</v>
      </c>
      <c r="AA14" s="135">
        <v>2</v>
      </c>
      <c r="AB14" s="135">
        <v>2</v>
      </c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 t="s">
        <v>50</v>
      </c>
      <c r="CS14" s="135" t="s">
        <v>182</v>
      </c>
      <c r="CT14" s="135">
        <v>4</v>
      </c>
      <c r="CU14" s="141">
        <f t="shared" si="12"/>
        <v>33</v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80006</v>
      </c>
      <c r="D15" s="104">
        <v>2</v>
      </c>
      <c r="E15" s="142"/>
      <c r="F15" s="143"/>
      <c r="G15" s="135">
        <v>1</v>
      </c>
      <c r="H15" s="135">
        <v>2</v>
      </c>
      <c r="I15" s="135">
        <v>1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0</v>
      </c>
      <c r="W15" s="135">
        <v>0</v>
      </c>
      <c r="X15" s="135">
        <v>0</v>
      </c>
      <c r="Y15" s="135">
        <v>0</v>
      </c>
      <c r="Z15" s="135">
        <v>0</v>
      </c>
      <c r="AA15" s="135">
        <v>1</v>
      </c>
      <c r="AB15" s="135">
        <v>2</v>
      </c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1</v>
      </c>
      <c r="AX15" s="138">
        <f>IF(OR(F15="",F15=служ!$AF$3),0,1)</f>
        <v>0</v>
      </c>
      <c r="AY15" s="138">
        <f>IF(OR(D15="",D15=служ!$AF$3),0,1)</f>
        <v>1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 t="s">
        <v>50</v>
      </c>
      <c r="CS15" s="135" t="s">
        <v>182</v>
      </c>
      <c r="CT15" s="135">
        <v>2</v>
      </c>
      <c r="CU15" s="141">
        <f t="shared" si="12"/>
        <v>7</v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80007</v>
      </c>
      <c r="D16" s="104">
        <v>2</v>
      </c>
      <c r="E16" s="142"/>
      <c r="F16" s="143"/>
      <c r="G16" s="135">
        <v>0</v>
      </c>
      <c r="H16" s="135">
        <v>2</v>
      </c>
      <c r="I16" s="135">
        <v>1</v>
      </c>
      <c r="J16" s="135">
        <v>1</v>
      </c>
      <c r="K16" s="135">
        <v>3</v>
      </c>
      <c r="L16" s="135">
        <v>2</v>
      </c>
      <c r="M16" s="135">
        <v>2</v>
      </c>
      <c r="N16" s="135">
        <v>2</v>
      </c>
      <c r="O16" s="135">
        <v>1</v>
      </c>
      <c r="P16" s="135">
        <v>2</v>
      </c>
      <c r="Q16" s="135">
        <v>1</v>
      </c>
      <c r="R16" s="135">
        <v>1</v>
      </c>
      <c r="S16" s="135">
        <v>3</v>
      </c>
      <c r="T16" s="135">
        <v>1</v>
      </c>
      <c r="U16" s="135">
        <v>1</v>
      </c>
      <c r="V16" s="135">
        <v>1</v>
      </c>
      <c r="W16" s="135">
        <v>1</v>
      </c>
      <c r="X16" s="135">
        <v>0</v>
      </c>
      <c r="Y16" s="135">
        <v>0</v>
      </c>
      <c r="Z16" s="135">
        <v>0</v>
      </c>
      <c r="AA16" s="135">
        <v>2</v>
      </c>
      <c r="AB16" s="135">
        <v>2</v>
      </c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1</v>
      </c>
      <c r="AX16" s="138">
        <f>IF(OR(F16="",F16=служ!$AF$3),0,1)</f>
        <v>0</v>
      </c>
      <c r="AY16" s="138">
        <f>IF(OR(D16="",D16=служ!$AF$3),0,1)</f>
        <v>1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1</v>
      </c>
      <c r="CQ16" s="2">
        <v>1</v>
      </c>
      <c r="CR16" s="135" t="s">
        <v>50</v>
      </c>
      <c r="CS16" s="135" t="s">
        <v>182</v>
      </c>
      <c r="CT16" s="135">
        <v>5</v>
      </c>
      <c r="CU16" s="141">
        <f t="shared" si="12"/>
        <v>29</v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80008</v>
      </c>
      <c r="D17" s="104">
        <v>2</v>
      </c>
      <c r="E17" s="142"/>
      <c r="F17" s="143"/>
      <c r="G17" s="135">
        <v>0</v>
      </c>
      <c r="H17" s="135">
        <v>3</v>
      </c>
      <c r="I17" s="135">
        <v>1</v>
      </c>
      <c r="J17" s="135">
        <v>1</v>
      </c>
      <c r="K17" s="135">
        <v>3</v>
      </c>
      <c r="L17" s="135">
        <v>2</v>
      </c>
      <c r="M17" s="135">
        <v>2</v>
      </c>
      <c r="N17" s="135">
        <v>2</v>
      </c>
      <c r="O17" s="135">
        <v>1</v>
      </c>
      <c r="P17" s="135">
        <v>2</v>
      </c>
      <c r="Q17" s="135">
        <v>1</v>
      </c>
      <c r="R17" s="135">
        <v>1</v>
      </c>
      <c r="S17" s="135">
        <v>2</v>
      </c>
      <c r="T17" s="135">
        <v>1</v>
      </c>
      <c r="U17" s="135">
        <v>1</v>
      </c>
      <c r="V17" s="135">
        <v>1</v>
      </c>
      <c r="W17" s="135">
        <v>0</v>
      </c>
      <c r="X17" s="135">
        <v>0</v>
      </c>
      <c r="Y17" s="135">
        <v>1</v>
      </c>
      <c r="Z17" s="135">
        <v>1</v>
      </c>
      <c r="AA17" s="135">
        <v>1</v>
      </c>
      <c r="AB17" s="135">
        <v>2</v>
      </c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1</v>
      </c>
      <c r="AX17" s="138">
        <f>IF(OR(F17="",F17=служ!$AF$3),0,1)</f>
        <v>0</v>
      </c>
      <c r="AY17" s="138">
        <f>IF(OR(D17="",D17=служ!$AF$3),0,1)</f>
        <v>1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1</v>
      </c>
      <c r="CQ17" s="2">
        <v>1</v>
      </c>
      <c r="CR17" s="135" t="s">
        <v>50</v>
      </c>
      <c r="CS17" s="135" t="s">
        <v>181</v>
      </c>
      <c r="CT17" s="135">
        <v>4</v>
      </c>
      <c r="CU17" s="141">
        <f t="shared" si="12"/>
        <v>29</v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80009</v>
      </c>
      <c r="D18" s="104">
        <v>1</v>
      </c>
      <c r="E18" s="142"/>
      <c r="F18" s="143"/>
      <c r="G18" s="135">
        <v>1</v>
      </c>
      <c r="H18" s="135">
        <v>2</v>
      </c>
      <c r="I18" s="135">
        <v>1</v>
      </c>
      <c r="J18" s="135">
        <v>0</v>
      </c>
      <c r="K18" s="135">
        <v>2</v>
      </c>
      <c r="L18" s="135">
        <v>2</v>
      </c>
      <c r="M18" s="135">
        <v>2</v>
      </c>
      <c r="N18" s="135">
        <v>2</v>
      </c>
      <c r="O18" s="135">
        <v>1</v>
      </c>
      <c r="P18" s="135">
        <v>2</v>
      </c>
      <c r="Q18" s="135">
        <v>0</v>
      </c>
      <c r="R18" s="135">
        <v>0</v>
      </c>
      <c r="S18" s="135">
        <v>1</v>
      </c>
      <c r="T18" s="135">
        <v>1</v>
      </c>
      <c r="U18" s="135">
        <v>0</v>
      </c>
      <c r="V18" s="135">
        <v>0</v>
      </c>
      <c r="W18" s="135">
        <v>0</v>
      </c>
      <c r="X18" s="135">
        <v>0</v>
      </c>
      <c r="Y18" s="135">
        <v>0</v>
      </c>
      <c r="Z18" s="135">
        <v>2</v>
      </c>
      <c r="AA18" s="135">
        <v>0</v>
      </c>
      <c r="AB18" s="135">
        <v>1</v>
      </c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1</v>
      </c>
      <c r="AX18" s="138">
        <f>IF(OR(F18="",F18=служ!$AF$3),0,1)</f>
        <v>0</v>
      </c>
      <c r="AY18" s="138">
        <f>IF(OR(D18="",D18=служ!$AF$3),0,1)</f>
        <v>1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1</v>
      </c>
      <c r="CQ18" s="2">
        <v>1</v>
      </c>
      <c r="CR18" s="135" t="s">
        <v>50</v>
      </c>
      <c r="CS18" s="135" t="s">
        <v>181</v>
      </c>
      <c r="CT18" s="135">
        <v>4</v>
      </c>
      <c r="CU18" s="141">
        <f t="shared" si="12"/>
        <v>20</v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0</v>
      </c>
      <c r="H512" s="39">
        <f t="shared" si="93"/>
        <v>2</v>
      </c>
      <c r="I512" s="39">
        <f t="shared" si="93"/>
        <v>1</v>
      </c>
      <c r="J512" s="39">
        <f t="shared" si="93"/>
        <v>0</v>
      </c>
      <c r="K512" s="39">
        <f t="shared" si="93"/>
        <v>3</v>
      </c>
      <c r="L512" s="39">
        <f t="shared" si="93"/>
        <v>2</v>
      </c>
      <c r="M512" s="39">
        <f t="shared" si="93"/>
        <v>2</v>
      </c>
      <c r="N512" s="39">
        <f t="shared" si="93"/>
        <v>2</v>
      </c>
      <c r="O512" s="39">
        <f t="shared" si="93"/>
        <v>0</v>
      </c>
      <c r="P512" s="39">
        <f t="shared" si="93"/>
        <v>2</v>
      </c>
      <c r="Q512" s="39">
        <f>Q10</f>
        <v>0</v>
      </c>
      <c r="R512" s="39">
        <f t="shared" si="93"/>
        <v>0</v>
      </c>
      <c r="S512" s="39">
        <f t="shared" si="93"/>
        <v>1</v>
      </c>
      <c r="T512" s="39">
        <f t="shared" si="93"/>
        <v>1</v>
      </c>
      <c r="U512" s="39">
        <f t="shared" si="93"/>
        <v>1</v>
      </c>
      <c r="V512" s="39">
        <f t="shared" si="93"/>
        <v>0</v>
      </c>
      <c r="W512" s="39">
        <f t="shared" si="93"/>
        <v>1</v>
      </c>
      <c r="X512" s="39">
        <f t="shared" si="93"/>
        <v>0</v>
      </c>
      <c r="Y512" s="39">
        <f t="shared" si="93"/>
        <v>1</v>
      </c>
      <c r="Z512" s="39">
        <f t="shared" ref="Z512:AT512" si="94">Z10</f>
        <v>2</v>
      </c>
      <c r="AA512" s="39">
        <f t="shared" si="94"/>
        <v>1</v>
      </c>
      <c r="AB512" s="39">
        <f t="shared" si="94"/>
        <v>1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1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3</v>
      </c>
      <c r="I513" s="39">
        <f t="shared" si="99"/>
        <v>1</v>
      </c>
      <c r="J513" s="39">
        <f t="shared" si="99"/>
        <v>0</v>
      </c>
      <c r="K513" s="39">
        <f t="shared" si="99"/>
        <v>3</v>
      </c>
      <c r="L513" s="39">
        <f t="shared" si="99"/>
        <v>2</v>
      </c>
      <c r="M513" s="39">
        <f t="shared" si="99"/>
        <v>2</v>
      </c>
      <c r="N513" s="39">
        <f t="shared" si="99"/>
        <v>2</v>
      </c>
      <c r="O513" s="39">
        <f t="shared" si="99"/>
        <v>1</v>
      </c>
      <c r="P513" s="39">
        <f t="shared" si="99"/>
        <v>2</v>
      </c>
      <c r="Q513" s="39">
        <f>Q11</f>
        <v>0</v>
      </c>
      <c r="R513" s="39">
        <f t="shared" si="99"/>
        <v>0</v>
      </c>
      <c r="S513" s="39">
        <f t="shared" si="99"/>
        <v>3</v>
      </c>
      <c r="T513" s="39">
        <f t="shared" si="99"/>
        <v>1</v>
      </c>
      <c r="U513" s="39">
        <f t="shared" si="99"/>
        <v>1</v>
      </c>
      <c r="V513" s="39">
        <f t="shared" si="99"/>
        <v>1</v>
      </c>
      <c r="W513" s="39">
        <f t="shared" si="99"/>
        <v>1</v>
      </c>
      <c r="X513" s="39">
        <f t="shared" si="99"/>
        <v>2</v>
      </c>
      <c r="Y513" s="39">
        <f t="shared" si="99"/>
        <v>1</v>
      </c>
      <c r="Z513" s="39">
        <f t="shared" ref="Z513:AT513" si="100">Z11</f>
        <v>2</v>
      </c>
      <c r="AA513" s="39">
        <f t="shared" si="100"/>
        <v>0</v>
      </c>
      <c r="AB513" s="39">
        <f t="shared" si="100"/>
        <v>2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5</v>
      </c>
    </row>
    <row r="514" spans="4:98" ht="15" hidden="1" customHeight="1" x14ac:dyDescent="0.2">
      <c r="D514" s="39">
        <f t="shared" si="97"/>
        <v>2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2</v>
      </c>
      <c r="I514" s="39">
        <f>I12</f>
        <v>0</v>
      </c>
      <c r="J514" s="39">
        <f t="shared" si="101"/>
        <v>1</v>
      </c>
      <c r="K514" s="39">
        <f t="shared" si="101"/>
        <v>3</v>
      </c>
      <c r="L514" s="39">
        <f t="shared" si="101"/>
        <v>1</v>
      </c>
      <c r="M514" s="39">
        <f t="shared" si="101"/>
        <v>2</v>
      </c>
      <c r="N514" s="39">
        <f t="shared" si="101"/>
        <v>2</v>
      </c>
      <c r="O514" s="39">
        <f t="shared" si="101"/>
        <v>1</v>
      </c>
      <c r="P514" s="39">
        <f t="shared" si="101"/>
        <v>2</v>
      </c>
      <c r="Q514" s="39">
        <f t="shared" si="101"/>
        <v>1</v>
      </c>
      <c r="R514" s="39">
        <f t="shared" si="101"/>
        <v>1</v>
      </c>
      <c r="S514" s="39">
        <f t="shared" si="101"/>
        <v>3</v>
      </c>
      <c r="T514" s="39">
        <f t="shared" si="101"/>
        <v>1</v>
      </c>
      <c r="U514" s="39">
        <f t="shared" si="101"/>
        <v>1</v>
      </c>
      <c r="V514" s="39">
        <f t="shared" si="101"/>
        <v>1</v>
      </c>
      <c r="W514" s="39">
        <f t="shared" si="101"/>
        <v>1</v>
      </c>
      <c r="X514" s="39">
        <f t="shared" si="101"/>
        <v>1</v>
      </c>
      <c r="Y514" s="39">
        <f t="shared" si="101"/>
        <v>1</v>
      </c>
      <c r="Z514" s="39">
        <f t="shared" ref="Z514:AT514" si="102">Z12</f>
        <v>2</v>
      </c>
      <c r="AA514" s="39">
        <f t="shared" si="102"/>
        <v>2</v>
      </c>
      <c r="AB514" s="39">
        <f t="shared" si="102"/>
        <v>2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 t="str">
        <f t="shared" si="95"/>
        <v>нет</v>
      </c>
      <c r="CS514" s="39" t="str">
        <f t="shared" si="96"/>
        <v>ж</v>
      </c>
      <c r="CT514" s="39">
        <f t="shared" si="96"/>
        <v>4</v>
      </c>
    </row>
    <row r="515" spans="4:98" ht="15" hidden="1" customHeight="1" x14ac:dyDescent="0.2">
      <c r="D515" s="39">
        <f t="shared" si="97"/>
        <v>1</v>
      </c>
      <c r="F515" s="39">
        <f t="shared" si="98"/>
        <v>0</v>
      </c>
      <c r="G515" s="39">
        <f t="shared" ref="G515:Y515" si="103">G13</f>
        <v>1</v>
      </c>
      <c r="H515" s="39">
        <f t="shared" si="103"/>
        <v>2</v>
      </c>
      <c r="I515" s="39">
        <f>I13</f>
        <v>1</v>
      </c>
      <c r="J515" s="39">
        <f t="shared" si="103"/>
        <v>0</v>
      </c>
      <c r="K515" s="39">
        <f>K13</f>
        <v>3</v>
      </c>
      <c r="L515" s="39">
        <f>L13</f>
        <v>1</v>
      </c>
      <c r="M515" s="39">
        <f t="shared" si="103"/>
        <v>2</v>
      </c>
      <c r="N515" s="39">
        <f t="shared" si="103"/>
        <v>2</v>
      </c>
      <c r="O515" s="39">
        <f t="shared" si="103"/>
        <v>0</v>
      </c>
      <c r="P515" s="39">
        <f t="shared" si="103"/>
        <v>2</v>
      </c>
      <c r="Q515" s="39">
        <f t="shared" si="103"/>
        <v>0</v>
      </c>
      <c r="R515" s="39">
        <f t="shared" si="103"/>
        <v>0</v>
      </c>
      <c r="S515" s="39">
        <f t="shared" si="103"/>
        <v>2</v>
      </c>
      <c r="T515" s="39">
        <f t="shared" si="103"/>
        <v>0</v>
      </c>
      <c r="U515" s="39">
        <f t="shared" si="103"/>
        <v>1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1</v>
      </c>
      <c r="AA515" s="39">
        <f t="shared" si="104"/>
        <v>0</v>
      </c>
      <c r="AB515" s="39">
        <f t="shared" si="104"/>
        <v>2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 t="str">
        <f t="shared" si="95"/>
        <v>нет</v>
      </c>
      <c r="CS515" s="39" t="str">
        <f t="shared" si="96"/>
        <v>ж</v>
      </c>
      <c r="CT515" s="39">
        <f t="shared" si="96"/>
        <v>4</v>
      </c>
    </row>
    <row r="516" spans="4:98" ht="15" hidden="1" customHeight="1" x14ac:dyDescent="0.2">
      <c r="D516" s="39">
        <f t="shared" si="97"/>
        <v>2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2</v>
      </c>
      <c r="I516" s="39">
        <f t="shared" si="105"/>
        <v>1</v>
      </c>
      <c r="J516" s="39">
        <f t="shared" si="105"/>
        <v>1</v>
      </c>
      <c r="K516" s="39">
        <f>K14</f>
        <v>3</v>
      </c>
      <c r="L516" s="39">
        <f>L14</f>
        <v>2</v>
      </c>
      <c r="M516" s="39">
        <f t="shared" si="105"/>
        <v>2</v>
      </c>
      <c r="N516" s="39">
        <f t="shared" si="105"/>
        <v>2</v>
      </c>
      <c r="O516" s="39">
        <f t="shared" si="105"/>
        <v>1</v>
      </c>
      <c r="P516" s="39">
        <f t="shared" si="105"/>
        <v>2</v>
      </c>
      <c r="Q516" s="39">
        <f t="shared" si="105"/>
        <v>1</v>
      </c>
      <c r="R516" s="39">
        <f t="shared" si="105"/>
        <v>1</v>
      </c>
      <c r="S516" s="39">
        <f t="shared" si="105"/>
        <v>3</v>
      </c>
      <c r="T516" s="39">
        <f t="shared" si="105"/>
        <v>1</v>
      </c>
      <c r="U516" s="39">
        <f t="shared" si="105"/>
        <v>1</v>
      </c>
      <c r="V516" s="39">
        <f t="shared" si="105"/>
        <v>1</v>
      </c>
      <c r="W516" s="39">
        <f t="shared" si="105"/>
        <v>1</v>
      </c>
      <c r="X516" s="39">
        <f t="shared" si="105"/>
        <v>2</v>
      </c>
      <c r="Y516" s="39">
        <f t="shared" si="105"/>
        <v>1</v>
      </c>
      <c r="Z516" s="39">
        <f t="shared" ref="Z516:AT516" si="106">Z14</f>
        <v>1</v>
      </c>
      <c r="AA516" s="39">
        <f t="shared" si="106"/>
        <v>2</v>
      </c>
      <c r="AB516" s="39">
        <f t="shared" si="106"/>
        <v>2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 t="str">
        <f t="shared" si="95"/>
        <v>нет</v>
      </c>
      <c r="CS516" s="39" t="str">
        <f t="shared" si="96"/>
        <v>ж</v>
      </c>
      <c r="CT516" s="39">
        <f t="shared" si="96"/>
        <v>4</v>
      </c>
    </row>
    <row r="517" spans="4:98" ht="15" hidden="1" customHeight="1" x14ac:dyDescent="0.2">
      <c r="D517" s="39">
        <f t="shared" si="97"/>
        <v>2</v>
      </c>
      <c r="F517" s="39">
        <f t="shared" si="98"/>
        <v>0</v>
      </c>
      <c r="G517" s="39">
        <f t="shared" ref="G517:Y517" si="107">G15</f>
        <v>1</v>
      </c>
      <c r="H517" s="39">
        <f t="shared" si="107"/>
        <v>2</v>
      </c>
      <c r="I517" s="39">
        <f>I15</f>
        <v>1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1</v>
      </c>
      <c r="AB517" s="39">
        <f t="shared" si="109"/>
        <v>2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 t="str">
        <f t="shared" si="95"/>
        <v>нет</v>
      </c>
      <c r="CS517" s="39" t="str">
        <f t="shared" si="96"/>
        <v>ж</v>
      </c>
      <c r="CT517" s="39">
        <f t="shared" si="96"/>
        <v>2</v>
      </c>
    </row>
    <row r="518" spans="4:98" ht="15" hidden="1" customHeight="1" x14ac:dyDescent="0.2">
      <c r="D518" s="39">
        <f t="shared" si="97"/>
        <v>2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2</v>
      </c>
      <c r="I518" s="39">
        <f>I16</f>
        <v>1</v>
      </c>
      <c r="J518" s="39">
        <f>J16</f>
        <v>1</v>
      </c>
      <c r="K518" s="39">
        <f t="shared" si="108"/>
        <v>3</v>
      </c>
      <c r="L518" s="39">
        <f t="shared" si="110"/>
        <v>2</v>
      </c>
      <c r="M518" s="39">
        <f t="shared" si="110"/>
        <v>2</v>
      </c>
      <c r="N518" s="39">
        <f t="shared" si="110"/>
        <v>2</v>
      </c>
      <c r="O518" s="39">
        <f t="shared" si="110"/>
        <v>1</v>
      </c>
      <c r="P518" s="39">
        <f t="shared" si="110"/>
        <v>2</v>
      </c>
      <c r="Q518" s="39">
        <f t="shared" si="110"/>
        <v>1</v>
      </c>
      <c r="R518" s="39">
        <f t="shared" si="110"/>
        <v>1</v>
      </c>
      <c r="S518" s="39">
        <f t="shared" si="110"/>
        <v>3</v>
      </c>
      <c r="T518" s="39">
        <f t="shared" si="110"/>
        <v>1</v>
      </c>
      <c r="U518" s="39">
        <f t="shared" si="110"/>
        <v>1</v>
      </c>
      <c r="V518" s="39">
        <f t="shared" si="110"/>
        <v>1</v>
      </c>
      <c r="W518" s="39">
        <f t="shared" si="110"/>
        <v>1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2</v>
      </c>
      <c r="AB518" s="39">
        <f t="shared" si="111"/>
        <v>2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 t="str">
        <f t="shared" si="95"/>
        <v>нет</v>
      </c>
      <c r="CS518" s="39" t="str">
        <f t="shared" si="96"/>
        <v>ж</v>
      </c>
      <c r="CT518" s="39">
        <f t="shared" si="96"/>
        <v>5</v>
      </c>
    </row>
    <row r="519" spans="4:98" ht="15" hidden="1" customHeight="1" x14ac:dyDescent="0.2">
      <c r="D519" s="39">
        <f t="shared" si="97"/>
        <v>2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3</v>
      </c>
      <c r="I519" s="39">
        <f>I17</f>
        <v>1</v>
      </c>
      <c r="J519" s="39">
        <f>J17</f>
        <v>1</v>
      </c>
      <c r="K519" s="39">
        <f t="shared" si="108"/>
        <v>3</v>
      </c>
      <c r="L519" s="39">
        <f t="shared" si="112"/>
        <v>2</v>
      </c>
      <c r="M519" s="39">
        <f t="shared" si="112"/>
        <v>2</v>
      </c>
      <c r="N519" s="39">
        <f t="shared" si="112"/>
        <v>2</v>
      </c>
      <c r="O519" s="39">
        <f t="shared" si="112"/>
        <v>1</v>
      </c>
      <c r="P519" s="39">
        <f t="shared" si="112"/>
        <v>2</v>
      </c>
      <c r="Q519" s="39">
        <f t="shared" si="112"/>
        <v>1</v>
      </c>
      <c r="R519" s="39">
        <f t="shared" si="112"/>
        <v>1</v>
      </c>
      <c r="S519" s="39">
        <f t="shared" si="112"/>
        <v>2</v>
      </c>
      <c r="T519" s="39">
        <f t="shared" si="112"/>
        <v>1</v>
      </c>
      <c r="U519" s="39">
        <f t="shared" si="112"/>
        <v>1</v>
      </c>
      <c r="V519" s="39">
        <f t="shared" si="112"/>
        <v>1</v>
      </c>
      <c r="W519" s="39">
        <f t="shared" si="112"/>
        <v>0</v>
      </c>
      <c r="X519" s="39">
        <f t="shared" si="112"/>
        <v>0</v>
      </c>
      <c r="Y519" s="39">
        <f t="shared" si="112"/>
        <v>1</v>
      </c>
      <c r="Z519" s="39">
        <f t="shared" ref="Z519:AT519" si="113">Z17</f>
        <v>1</v>
      </c>
      <c r="AA519" s="39">
        <f t="shared" si="113"/>
        <v>1</v>
      </c>
      <c r="AB519" s="39">
        <f t="shared" si="113"/>
        <v>2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 t="str">
        <f t="shared" si="95"/>
        <v>нет</v>
      </c>
      <c r="CS519" s="39" t="str">
        <f t="shared" si="96"/>
        <v>м</v>
      </c>
      <c r="CT519" s="39">
        <f t="shared" si="96"/>
        <v>4</v>
      </c>
    </row>
    <row r="520" spans="4:98" ht="15" hidden="1" customHeight="1" x14ac:dyDescent="0.2">
      <c r="D520" s="39">
        <f t="shared" si="97"/>
        <v>1</v>
      </c>
      <c r="F520" s="39">
        <f t="shared" si="98"/>
        <v>0</v>
      </c>
      <c r="G520" s="39">
        <f>G18</f>
        <v>1</v>
      </c>
      <c r="H520" s="39">
        <f t="shared" ref="H520:Y520" si="114">H18</f>
        <v>2</v>
      </c>
      <c r="I520" s="39">
        <f t="shared" si="114"/>
        <v>1</v>
      </c>
      <c r="J520" s="39">
        <f>J18</f>
        <v>0</v>
      </c>
      <c r="K520" s="39">
        <f t="shared" si="108"/>
        <v>2</v>
      </c>
      <c r="L520" s="39">
        <f t="shared" si="114"/>
        <v>2</v>
      </c>
      <c r="M520" s="39">
        <f t="shared" si="114"/>
        <v>2</v>
      </c>
      <c r="N520" s="39">
        <f t="shared" si="114"/>
        <v>2</v>
      </c>
      <c r="O520" s="39">
        <f t="shared" si="114"/>
        <v>1</v>
      </c>
      <c r="P520" s="39">
        <f>P18</f>
        <v>2</v>
      </c>
      <c r="Q520" s="39">
        <f t="shared" si="114"/>
        <v>0</v>
      </c>
      <c r="R520" s="39">
        <f t="shared" si="114"/>
        <v>0</v>
      </c>
      <c r="S520" s="39">
        <f t="shared" si="114"/>
        <v>1</v>
      </c>
      <c r="T520" s="39">
        <f t="shared" si="114"/>
        <v>1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2</v>
      </c>
      <c r="AA520" s="39">
        <f t="shared" si="115"/>
        <v>0</v>
      </c>
      <c r="AB520" s="39">
        <f t="shared" si="115"/>
        <v>1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 t="str">
        <f t="shared" si="95"/>
        <v>нет</v>
      </c>
      <c r="CS520" s="39" t="str">
        <f t="shared" si="96"/>
        <v>м</v>
      </c>
      <c r="CT520" s="39">
        <f t="shared" si="96"/>
        <v>4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313</v>
      </c>
      <c r="I1" s="149" t="s">
        <v>314</v>
      </c>
      <c r="J1" s="149" t="s">
        <v>315</v>
      </c>
      <c r="K1" s="149" t="s">
        <v>316</v>
      </c>
      <c r="T1" s="149" t="s">
        <v>238</v>
      </c>
    </row>
    <row r="2" spans="1:20" ht="30" x14ac:dyDescent="0.25">
      <c r="A2" s="157" t="s">
        <v>313</v>
      </c>
      <c r="B2" s="158" t="s">
        <v>314</v>
      </c>
      <c r="C2" s="159" t="s">
        <v>315</v>
      </c>
      <c r="H2" s="149" t="s">
        <v>317</v>
      </c>
      <c r="I2" s="149" t="s">
        <v>318</v>
      </c>
      <c r="J2" s="149" t="s">
        <v>319</v>
      </c>
      <c r="K2" s="149" t="s">
        <v>320</v>
      </c>
    </row>
    <row r="3" spans="1:20" ht="30" x14ac:dyDescent="0.25">
      <c r="A3" s="160" t="s">
        <v>317</v>
      </c>
      <c r="B3" s="161" t="s">
        <v>318</v>
      </c>
      <c r="C3" s="162" t="s">
        <v>319</v>
      </c>
      <c r="H3" s="149" t="s">
        <v>321</v>
      </c>
      <c r="I3" s="149" t="s">
        <v>322</v>
      </c>
      <c r="J3" s="149" t="s">
        <v>323</v>
      </c>
      <c r="K3" s="149" t="s">
        <v>324</v>
      </c>
    </row>
    <row r="4" spans="1:20" x14ac:dyDescent="0.25">
      <c r="A4" s="160" t="s">
        <v>321</v>
      </c>
      <c r="B4" s="161" t="s">
        <v>322</v>
      </c>
      <c r="C4" s="162" t="s">
        <v>323</v>
      </c>
      <c r="H4" s="149" t="s">
        <v>325</v>
      </c>
      <c r="I4" s="149" t="s">
        <v>326</v>
      </c>
      <c r="J4" s="149" t="s">
        <v>327</v>
      </c>
      <c r="K4" s="149" t="s">
        <v>328</v>
      </c>
    </row>
    <row r="5" spans="1:20" ht="30" x14ac:dyDescent="0.25">
      <c r="A5" s="160" t="s">
        <v>325</v>
      </c>
      <c r="B5" s="161" t="s">
        <v>326</v>
      </c>
      <c r="C5" s="162" t="s">
        <v>327</v>
      </c>
      <c r="H5" s="149" t="s">
        <v>329</v>
      </c>
      <c r="I5" s="149" t="s">
        <v>330</v>
      </c>
      <c r="J5" s="149" t="s">
        <v>331</v>
      </c>
      <c r="K5" s="149" t="s">
        <v>332</v>
      </c>
    </row>
    <row r="6" spans="1:20" ht="30" x14ac:dyDescent="0.25">
      <c r="A6" s="160" t="s">
        <v>329</v>
      </c>
      <c r="B6" s="161" t="s">
        <v>330</v>
      </c>
      <c r="C6" s="162" t="s">
        <v>331</v>
      </c>
      <c r="H6" s="149" t="s">
        <v>333</v>
      </c>
      <c r="I6" s="149">
        <v>1264</v>
      </c>
      <c r="J6" s="149" t="s">
        <v>334</v>
      </c>
      <c r="K6" s="149" t="s">
        <v>335</v>
      </c>
    </row>
    <row r="7" spans="1:20" ht="30.75" thickBot="1" x14ac:dyDescent="0.3">
      <c r="A7" s="163" t="s">
        <v>333</v>
      </c>
      <c r="B7" s="164">
        <v>1264</v>
      </c>
      <c r="C7" s="165" t="s">
        <v>334</v>
      </c>
      <c r="H7" s="149" t="s">
        <v>336</v>
      </c>
      <c r="I7" s="149">
        <v>1266</v>
      </c>
      <c r="J7" s="149" t="s">
        <v>337</v>
      </c>
      <c r="K7" s="149" t="s">
        <v>338</v>
      </c>
    </row>
    <row r="8" spans="1:20" ht="15.75" thickBot="1" x14ac:dyDescent="0.3">
      <c r="C8" s="151" t="s">
        <v>238</v>
      </c>
      <c r="H8" s="149" t="s">
        <v>339</v>
      </c>
      <c r="I8" s="149">
        <v>1268</v>
      </c>
      <c r="J8" s="149" t="s">
        <v>340</v>
      </c>
      <c r="K8" s="149" t="s">
        <v>341</v>
      </c>
    </row>
    <row r="9" spans="1:20" x14ac:dyDescent="0.25">
      <c r="A9" s="157" t="s">
        <v>336</v>
      </c>
      <c r="B9" s="158">
        <v>1266</v>
      </c>
      <c r="C9" s="159" t="s">
        <v>337</v>
      </c>
      <c r="H9" s="149" t="s">
        <v>342</v>
      </c>
      <c r="I9" s="149">
        <v>1270</v>
      </c>
      <c r="J9" s="149" t="s">
        <v>343</v>
      </c>
      <c r="K9" s="149" t="s">
        <v>344</v>
      </c>
    </row>
    <row r="10" spans="1:20" x14ac:dyDescent="0.25">
      <c r="A10" s="160" t="s">
        <v>339</v>
      </c>
      <c r="B10" s="161">
        <v>1268</v>
      </c>
      <c r="C10" s="162" t="s">
        <v>340</v>
      </c>
      <c r="H10" s="149" t="s">
        <v>345</v>
      </c>
      <c r="I10" s="149">
        <v>1272</v>
      </c>
      <c r="J10" s="149" t="s">
        <v>346</v>
      </c>
      <c r="K10" s="149" t="s">
        <v>347</v>
      </c>
    </row>
    <row r="11" spans="1:20" ht="30" x14ac:dyDescent="0.25">
      <c r="A11" s="160" t="s">
        <v>342</v>
      </c>
      <c r="B11" s="161">
        <v>1270</v>
      </c>
      <c r="C11" s="162" t="s">
        <v>343</v>
      </c>
      <c r="H11" s="149" t="s">
        <v>348</v>
      </c>
      <c r="I11" s="149">
        <v>1276</v>
      </c>
      <c r="J11" s="149" t="s">
        <v>349</v>
      </c>
      <c r="K11" s="149" t="s">
        <v>350</v>
      </c>
    </row>
    <row r="12" spans="1:20" x14ac:dyDescent="0.25">
      <c r="A12" s="160" t="s">
        <v>345</v>
      </c>
      <c r="B12" s="161">
        <v>1272</v>
      </c>
      <c r="C12" s="162" t="s">
        <v>346</v>
      </c>
      <c r="H12" s="149" t="s">
        <v>351</v>
      </c>
      <c r="I12" s="149">
        <v>1278</v>
      </c>
      <c r="J12" s="149" t="s">
        <v>352</v>
      </c>
      <c r="K12" s="149" t="s">
        <v>353</v>
      </c>
    </row>
    <row r="13" spans="1:20" ht="30" x14ac:dyDescent="0.25">
      <c r="A13" s="160" t="s">
        <v>348</v>
      </c>
      <c r="B13" s="161">
        <v>1276</v>
      </c>
      <c r="C13" s="162" t="s">
        <v>349</v>
      </c>
      <c r="H13" s="149" t="s">
        <v>354</v>
      </c>
      <c r="I13" s="149">
        <v>1280</v>
      </c>
      <c r="J13" s="149" t="s">
        <v>355</v>
      </c>
      <c r="K13" s="149" t="s">
        <v>356</v>
      </c>
    </row>
    <row r="14" spans="1:20" x14ac:dyDescent="0.25">
      <c r="A14" s="160" t="s">
        <v>351</v>
      </c>
      <c r="B14" s="161">
        <v>1278</v>
      </c>
      <c r="C14" s="162" t="s">
        <v>352</v>
      </c>
      <c r="H14" s="149" t="s">
        <v>357</v>
      </c>
      <c r="I14" s="149">
        <v>1284</v>
      </c>
      <c r="J14" s="149" t="s">
        <v>358</v>
      </c>
      <c r="K14" s="149" t="s">
        <v>359</v>
      </c>
    </row>
    <row r="15" spans="1:20" x14ac:dyDescent="0.25">
      <c r="A15" s="160" t="s">
        <v>354</v>
      </c>
      <c r="B15" s="161">
        <v>1280</v>
      </c>
      <c r="C15" s="162" t="s">
        <v>355</v>
      </c>
      <c r="H15" s="149" t="s">
        <v>360</v>
      </c>
      <c r="I15" s="149">
        <v>1286</v>
      </c>
      <c r="J15" s="149" t="s">
        <v>361</v>
      </c>
      <c r="K15" s="149" t="s">
        <v>362</v>
      </c>
    </row>
    <row r="16" spans="1:20" ht="30" x14ac:dyDescent="0.25">
      <c r="A16" s="160" t="s">
        <v>357</v>
      </c>
      <c r="B16" s="161">
        <v>1284</v>
      </c>
      <c r="C16" s="162" t="s">
        <v>358</v>
      </c>
      <c r="H16" s="149" t="s">
        <v>363</v>
      </c>
      <c r="I16" s="149">
        <v>1288</v>
      </c>
      <c r="J16" s="149" t="s">
        <v>364</v>
      </c>
      <c r="K16" s="149" t="s">
        <v>365</v>
      </c>
    </row>
    <row r="17" spans="1:11" x14ac:dyDescent="0.25">
      <c r="A17" s="160" t="s">
        <v>360</v>
      </c>
      <c r="B17" s="161">
        <v>1286</v>
      </c>
      <c r="C17" s="162" t="s">
        <v>361</v>
      </c>
      <c r="H17" s="149" t="s">
        <v>366</v>
      </c>
      <c r="I17" s="149">
        <v>1290</v>
      </c>
      <c r="J17" s="149" t="s">
        <v>367</v>
      </c>
      <c r="K17" s="149" t="s">
        <v>368</v>
      </c>
    </row>
    <row r="18" spans="1:11" ht="30" x14ac:dyDescent="0.25">
      <c r="A18" s="160" t="s">
        <v>363</v>
      </c>
      <c r="B18" s="161">
        <v>1288</v>
      </c>
      <c r="C18" s="162" t="s">
        <v>364</v>
      </c>
      <c r="H18" s="149" t="s">
        <v>369</v>
      </c>
      <c r="I18" s="149">
        <v>1292</v>
      </c>
      <c r="J18" s="149" t="s">
        <v>370</v>
      </c>
      <c r="K18" s="149" t="s">
        <v>371</v>
      </c>
    </row>
    <row r="19" spans="1:11" x14ac:dyDescent="0.25">
      <c r="A19" s="160" t="s">
        <v>366</v>
      </c>
      <c r="B19" s="161">
        <v>1290</v>
      </c>
      <c r="C19" s="162" t="s">
        <v>367</v>
      </c>
      <c r="H19" s="149" t="s">
        <v>372</v>
      </c>
      <c r="I19" s="149">
        <v>1294</v>
      </c>
      <c r="J19" s="149" t="s">
        <v>373</v>
      </c>
      <c r="K19" s="149" t="s">
        <v>374</v>
      </c>
    </row>
    <row r="20" spans="1:11" x14ac:dyDescent="0.25">
      <c r="A20" s="160" t="s">
        <v>369</v>
      </c>
      <c r="B20" s="161">
        <v>1292</v>
      </c>
      <c r="C20" s="162" t="s">
        <v>370</v>
      </c>
      <c r="H20" s="149" t="s">
        <v>375</v>
      </c>
      <c r="I20" s="149">
        <v>1899</v>
      </c>
      <c r="J20" s="149" t="s">
        <v>376</v>
      </c>
      <c r="K20" s="149" t="s">
        <v>377</v>
      </c>
    </row>
    <row r="21" spans="1:11" x14ac:dyDescent="0.25">
      <c r="A21" s="160" t="s">
        <v>372</v>
      </c>
      <c r="B21" s="161">
        <v>1294</v>
      </c>
      <c r="C21" s="162" t="s">
        <v>373</v>
      </c>
      <c r="H21" s="149" t="s">
        <v>378</v>
      </c>
      <c r="I21" s="149">
        <v>1903</v>
      </c>
      <c r="J21" s="149" t="s">
        <v>379</v>
      </c>
      <c r="K21" s="149" t="s">
        <v>380</v>
      </c>
    </row>
    <row r="22" spans="1:11" x14ac:dyDescent="0.25">
      <c r="A22" s="160" t="s">
        <v>375</v>
      </c>
      <c r="B22" s="161">
        <v>1899</v>
      </c>
      <c r="C22" s="162" t="s">
        <v>376</v>
      </c>
      <c r="H22" s="149" t="s">
        <v>381</v>
      </c>
      <c r="I22" s="149">
        <v>1911</v>
      </c>
      <c r="J22" s="149" t="s">
        <v>382</v>
      </c>
      <c r="K22" s="149" t="s">
        <v>383</v>
      </c>
    </row>
    <row r="23" spans="1:11" x14ac:dyDescent="0.25">
      <c r="A23" s="160" t="s">
        <v>378</v>
      </c>
      <c r="B23" s="161">
        <v>1903</v>
      </c>
      <c r="C23" s="162" t="s">
        <v>379</v>
      </c>
      <c r="H23" s="149" t="s">
        <v>384</v>
      </c>
      <c r="I23" s="149">
        <v>1913</v>
      </c>
      <c r="J23" s="149" t="s">
        <v>385</v>
      </c>
      <c r="K23" s="149" t="s">
        <v>386</v>
      </c>
    </row>
    <row r="24" spans="1:11" ht="30" x14ac:dyDescent="0.25">
      <c r="A24" s="160" t="s">
        <v>381</v>
      </c>
      <c r="B24" s="161">
        <v>1911</v>
      </c>
      <c r="C24" s="162" t="s">
        <v>382</v>
      </c>
      <c r="H24" s="149" t="s">
        <v>387</v>
      </c>
      <c r="I24" s="149">
        <v>1917</v>
      </c>
      <c r="J24" s="149" t="s">
        <v>388</v>
      </c>
      <c r="K24" s="149" t="s">
        <v>389</v>
      </c>
    </row>
    <row r="25" spans="1:11" ht="30" x14ac:dyDescent="0.25">
      <c r="A25" s="160" t="s">
        <v>384</v>
      </c>
      <c r="B25" s="161">
        <v>1913</v>
      </c>
      <c r="C25" s="162" t="s">
        <v>385</v>
      </c>
      <c r="H25" s="149" t="s">
        <v>390</v>
      </c>
      <c r="I25" s="149">
        <v>1919</v>
      </c>
      <c r="J25" s="149" t="s">
        <v>391</v>
      </c>
      <c r="K25" s="149" t="s">
        <v>392</v>
      </c>
    </row>
    <row r="26" spans="1:11" x14ac:dyDescent="0.25">
      <c r="A26" s="160" t="s">
        <v>387</v>
      </c>
      <c r="B26" s="161">
        <v>1917</v>
      </c>
      <c r="C26" s="162" t="s">
        <v>388</v>
      </c>
      <c r="H26" s="149" t="s">
        <v>393</v>
      </c>
      <c r="I26" s="149">
        <v>237</v>
      </c>
      <c r="J26" s="149" t="s">
        <v>394</v>
      </c>
      <c r="K26" s="149" t="s">
        <v>395</v>
      </c>
    </row>
    <row r="27" spans="1:11" ht="30" x14ac:dyDescent="0.25">
      <c r="A27" s="160" t="s">
        <v>390</v>
      </c>
      <c r="B27" s="161">
        <v>1919</v>
      </c>
      <c r="C27" s="162" t="s">
        <v>391</v>
      </c>
      <c r="H27" s="149" t="s">
        <v>396</v>
      </c>
      <c r="J27" s="149" t="s">
        <v>397</v>
      </c>
      <c r="K27" s="149" t="s">
        <v>398</v>
      </c>
    </row>
    <row r="28" spans="1:11" ht="30" x14ac:dyDescent="0.25">
      <c r="A28" s="160" t="s">
        <v>393</v>
      </c>
      <c r="B28" s="161">
        <v>237</v>
      </c>
      <c r="C28" s="162" t="s">
        <v>394</v>
      </c>
    </row>
    <row r="29" spans="1:11" ht="15.75" thickBot="1" x14ac:dyDescent="0.3">
      <c r="A29" s="163" t="s">
        <v>396</v>
      </c>
      <c r="B29" s="164"/>
      <c r="C29" s="165" t="s">
        <v>397</v>
      </c>
    </row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abSelected="1"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5" width="5.7109375" style="112" customWidth="1"/>
    <col min="26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9032184vpr</v>
      </c>
      <c r="B1" s="17" t="str">
        <f>IF(Протокол!A3=1,LOWER(Протокол!D3),служ!A57)</f>
        <v>sch750303</v>
      </c>
      <c r="C1" s="17" t="str">
        <f>IF(Протокол!A3=1,LOWER(Протокол!D3),"")</f>
        <v>sch750303</v>
      </c>
      <c r="M1" s="17">
        <f>LEN(A1)+LEN(B1)+LEN(C1)</f>
        <v>28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273</v>
      </c>
      <c r="GG1" s="42">
        <f ca="1">NOW()</f>
        <v>44273.437061921293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химии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1.1</v>
      </c>
      <c r="E5" s="119" t="str">
        <f>служ!D32</f>
        <v>1.2</v>
      </c>
      <c r="F5" s="119" t="str">
        <f>служ!E32</f>
        <v>2.1</v>
      </c>
      <c r="G5" s="119" t="str">
        <f>служ!F32</f>
        <v>2.2</v>
      </c>
      <c r="H5" s="119" t="str">
        <f>служ!G32</f>
        <v>3.1</v>
      </c>
      <c r="I5" s="119" t="str">
        <f>служ!H32</f>
        <v>3.2</v>
      </c>
      <c r="J5" s="119" t="str">
        <f>служ!I32</f>
        <v>4.1</v>
      </c>
      <c r="K5" s="119" t="str">
        <f>служ!J32</f>
        <v>4.2</v>
      </c>
      <c r="L5" s="119" t="str">
        <f>служ!K32</f>
        <v>4.3</v>
      </c>
      <c r="M5" s="119" t="str">
        <f>служ!L32</f>
        <v>4.4</v>
      </c>
      <c r="N5" s="119" t="str">
        <f>служ!C36</f>
        <v>5.1</v>
      </c>
      <c r="O5" s="119" t="str">
        <f>служ!D36</f>
        <v>5.2</v>
      </c>
      <c r="P5" s="119" t="str">
        <f>служ!E36</f>
        <v>6.1</v>
      </c>
      <c r="Q5" s="119" t="str">
        <f>служ!F36</f>
        <v>6.2</v>
      </c>
      <c r="R5" s="119" t="str">
        <f>служ!G36</f>
        <v>6.3</v>
      </c>
      <c r="S5" s="119" t="str">
        <f>служ!H36</f>
        <v>6.4</v>
      </c>
      <c r="T5" s="119" t="str">
        <f>служ!I36</f>
        <v>6.5</v>
      </c>
      <c r="U5" s="119" t="str">
        <f>служ!J36</f>
        <v>7.1</v>
      </c>
      <c r="V5" s="119" t="str">
        <f>служ!K36</f>
        <v>7.2</v>
      </c>
      <c r="W5" s="119" t="str">
        <f>служ!L36</f>
        <v>7.3</v>
      </c>
      <c r="X5" s="119" t="str">
        <f>служ!C40</f>
        <v>8</v>
      </c>
      <c r="Y5" s="119" t="str">
        <f>служ!D40</f>
        <v>9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80001</v>
      </c>
      <c r="D6" s="118">
        <f>IF(Протокол!G10="","",Протокол!G10)</f>
        <v>0</v>
      </c>
      <c r="E6" s="118">
        <f>IF(Протокол!H10="","",Протокол!H10)</f>
        <v>2</v>
      </c>
      <c r="F6" s="118">
        <f>IF(Протокол!I10="","",Протокол!I10)</f>
        <v>1</v>
      </c>
      <c r="G6" s="118">
        <f>IF(Протокол!J10="","",Протокол!J10)</f>
        <v>0</v>
      </c>
      <c r="H6" s="118">
        <f>IF(Протокол!K10="","",Протокол!K10)</f>
        <v>3</v>
      </c>
      <c r="I6" s="118">
        <f>IF(Протокол!L10="","",Протокол!L10)</f>
        <v>2</v>
      </c>
      <c r="J6" s="118">
        <f>IF(Протокол!M10="","",Протокол!M10)</f>
        <v>2</v>
      </c>
      <c r="K6" s="118">
        <f>IF(Протокол!N10="","",Протокол!N10)</f>
        <v>2</v>
      </c>
      <c r="L6" s="118">
        <f>IF(Протокол!O10="","",Протокол!O10)</f>
        <v>0</v>
      </c>
      <c r="M6" s="118">
        <f>IF(Протокол!P10="","",Протокол!P10)</f>
        <v>2</v>
      </c>
      <c r="N6" s="118">
        <f>IF(Протокол!Q10="","",Протокол!Q10)</f>
        <v>0</v>
      </c>
      <c r="O6" s="118">
        <f>IF(Протокол!R10="","",Протокол!R10)</f>
        <v>0</v>
      </c>
      <c r="P6" s="118">
        <f>IF(Протокол!S10="","",Протокол!S10)</f>
        <v>1</v>
      </c>
      <c r="Q6" s="118">
        <f>IF(Протокол!T10="","",Протокол!T10)</f>
        <v>1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1</v>
      </c>
      <c r="U6" s="118">
        <f>IF(Протокол!X10="","",Протокол!X10)</f>
        <v>0</v>
      </c>
      <c r="V6" s="118">
        <f>IF(Протокол!Y10="","",Протокол!Y10)</f>
        <v>1</v>
      </c>
      <c r="W6" s="118">
        <f>IF(Протокол!Z10="","",Протокол!Z10)</f>
        <v>2</v>
      </c>
      <c r="X6" s="118">
        <f>IF(Протокол!AA10="","",Протокол!AA10)</f>
        <v>1</v>
      </c>
      <c r="Y6" s="118">
        <f>IF(Протокол!AB10="","",Протокол!AB10)</f>
        <v>1</v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23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80002</v>
      </c>
      <c r="D7" s="118">
        <f>IF(Протокол!G11="","",Протокол!G11)</f>
        <v>1</v>
      </c>
      <c r="E7" s="118">
        <f>IF(Протокол!H11="","",Протокол!H11)</f>
        <v>3</v>
      </c>
      <c r="F7" s="118">
        <f>IF(Протокол!I11="","",Протокол!I11)</f>
        <v>1</v>
      </c>
      <c r="G7" s="118">
        <f>IF(Протокол!J11="","",Протокол!J11)</f>
        <v>0</v>
      </c>
      <c r="H7" s="118">
        <f>IF(Протокол!K11="","",Протокол!K11)</f>
        <v>3</v>
      </c>
      <c r="I7" s="118">
        <f>IF(Протокол!L11="","",Протокол!L11)</f>
        <v>2</v>
      </c>
      <c r="J7" s="118">
        <f>IF(Протокол!M11="","",Протокол!M11)</f>
        <v>2</v>
      </c>
      <c r="K7" s="118">
        <f>IF(Протокол!N11="","",Протокол!N11)</f>
        <v>2</v>
      </c>
      <c r="L7" s="118">
        <f>IF(Протокол!O11="","",Протокол!O11)</f>
        <v>1</v>
      </c>
      <c r="M7" s="118">
        <f>IF(Протокол!P11="","",Протокол!P11)</f>
        <v>2</v>
      </c>
      <c r="N7" s="118">
        <f>IF(Протокол!Q11="","",Протокол!Q11)</f>
        <v>0</v>
      </c>
      <c r="O7" s="118">
        <f>IF(Протокол!R11="","",Протокол!R11)</f>
        <v>0</v>
      </c>
      <c r="P7" s="118">
        <f>IF(Протокол!S11="","",Протокол!S11)</f>
        <v>3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1</v>
      </c>
      <c r="T7" s="118">
        <f>IF(Протокол!W11="","",Протокол!W11)</f>
        <v>1</v>
      </c>
      <c r="U7" s="118">
        <f>IF(Протокол!X11="","",Протокол!X11)</f>
        <v>2</v>
      </c>
      <c r="V7" s="118">
        <f>IF(Протокол!Y11="","",Протокол!Y11)</f>
        <v>1</v>
      </c>
      <c r="W7" s="118">
        <f>IF(Протокол!Z11="","",Протокол!Z11)</f>
        <v>2</v>
      </c>
      <c r="X7" s="118">
        <f>IF(Протокол!AA11="","",Протокол!AA11)</f>
        <v>0</v>
      </c>
      <c r="Y7" s="118">
        <f>IF(Протокол!AB11="","",Протокол!AB11)</f>
        <v>2</v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31</v>
      </c>
      <c r="AS7" s="116">
        <f>IF(Протокол!D11="","",Протокол!D11)</f>
        <v>1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ж</v>
      </c>
      <c r="AW7" s="118">
        <f>IF(Протокол!CT11="","",Протокол!CT11)</f>
        <v>5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80003</v>
      </c>
      <c r="D8" s="118">
        <f>IF(Протокол!G12="","",Протокол!G12)</f>
        <v>0</v>
      </c>
      <c r="E8" s="118">
        <f>IF(Протокол!H12="","",Протокол!H12)</f>
        <v>2</v>
      </c>
      <c r="F8" s="118">
        <f>IF(Протокол!I12="","",Протокол!I12)</f>
        <v>0</v>
      </c>
      <c r="G8" s="118">
        <f>IF(Протокол!J12="","",Протокол!J12)</f>
        <v>1</v>
      </c>
      <c r="H8" s="118">
        <f>IF(Протокол!K12="","",Протокол!K12)</f>
        <v>3</v>
      </c>
      <c r="I8" s="118">
        <f>IF(Протокол!L12="","",Протокол!L12)</f>
        <v>1</v>
      </c>
      <c r="J8" s="118">
        <f>IF(Протокол!M12="","",Протокол!M12)</f>
        <v>2</v>
      </c>
      <c r="K8" s="118">
        <f>IF(Протокол!N12="","",Протокол!N12)</f>
        <v>2</v>
      </c>
      <c r="L8" s="118">
        <f>IF(Протокол!O12="","",Протокол!O12)</f>
        <v>1</v>
      </c>
      <c r="M8" s="118">
        <f>IF(Протокол!P12="","",Протокол!P12)</f>
        <v>2</v>
      </c>
      <c r="N8" s="118">
        <f>IF(Протокол!Q12="","",Протокол!Q12)</f>
        <v>1</v>
      </c>
      <c r="O8" s="118">
        <f>IF(Протокол!R12="","",Протокол!R12)</f>
        <v>1</v>
      </c>
      <c r="P8" s="118">
        <f>IF(Протокол!S12="","",Протокол!S12)</f>
        <v>3</v>
      </c>
      <c r="Q8" s="118">
        <f>IF(Протокол!T12="","",Протокол!T12)</f>
        <v>1</v>
      </c>
      <c r="R8" s="118">
        <f>IF(Протокол!U12="","",Протокол!U12)</f>
        <v>1</v>
      </c>
      <c r="S8" s="118">
        <f>IF(Протокол!V12="","",Протокол!V12)</f>
        <v>1</v>
      </c>
      <c r="T8" s="118">
        <f>IF(Протокол!W12="","",Протокол!W12)</f>
        <v>1</v>
      </c>
      <c r="U8" s="118">
        <f>IF(Протокол!X12="","",Протокол!X12)</f>
        <v>1</v>
      </c>
      <c r="V8" s="118">
        <f>IF(Протокол!Y12="","",Протокол!Y12)</f>
        <v>1</v>
      </c>
      <c r="W8" s="118">
        <f>IF(Протокол!Z12="","",Протокол!Z12)</f>
        <v>2</v>
      </c>
      <c r="X8" s="118">
        <f>IF(Протокол!AA12="","",Протокол!AA12)</f>
        <v>2</v>
      </c>
      <c r="Y8" s="118">
        <f>IF(Протокол!AB12="","",Протокол!AB12)</f>
        <v>2</v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31</v>
      </c>
      <c r="AS8" s="116">
        <f>IF(Протокол!D12="","",Протокол!D12)</f>
        <v>2</v>
      </c>
      <c r="AT8" s="116" t="str">
        <f>IF(Протокол!F12="","",Протокол!F12)</f>
        <v/>
      </c>
      <c r="AU8" s="118" t="str">
        <f>IF(Протокол!CR12="","",Протокол!CR12)</f>
        <v>нет</v>
      </c>
      <c r="AV8" s="118" t="str">
        <f>IF(Протокол!CS12="","",Протокол!CS12)</f>
        <v>ж</v>
      </c>
      <c r="AW8" s="118">
        <f>IF(Протокол!CT12="","",Протокол!CT12)</f>
        <v>4</v>
      </c>
      <c r="AX8" s="118"/>
    </row>
    <row r="9" spans="1:255" s="116" customFormat="1" x14ac:dyDescent="0.2">
      <c r="A9" s="116">
        <f t="shared" si="0"/>
        <v>1</v>
      </c>
      <c r="B9" s="117">
        <f>IF(Протокол!B13="","",Протокол!B13)</f>
        <v>4</v>
      </c>
      <c r="C9" s="117">
        <f>IF(AND(Протокол!F13="",Протокол!D13=""),"",Протокол!C13)</f>
        <v>80004</v>
      </c>
      <c r="D9" s="118">
        <f>IF(Протокол!G13="","",Протокол!G13)</f>
        <v>1</v>
      </c>
      <c r="E9" s="118">
        <f>IF(Протокол!H13="","",Протокол!H13)</f>
        <v>2</v>
      </c>
      <c r="F9" s="118">
        <f>IF(Протокол!I13="","",Протокол!I13)</f>
        <v>1</v>
      </c>
      <c r="G9" s="118">
        <f>IF(Протокол!J13="","",Протокол!J13)</f>
        <v>0</v>
      </c>
      <c r="H9" s="118">
        <f>IF(Протокол!K13="","",Протокол!K13)</f>
        <v>3</v>
      </c>
      <c r="I9" s="118">
        <f>IF(Протокол!L13="","",Протокол!L13)</f>
        <v>1</v>
      </c>
      <c r="J9" s="118">
        <f>IF(Протокол!M13="","",Протокол!M13)</f>
        <v>2</v>
      </c>
      <c r="K9" s="118">
        <f>IF(Протокол!N13="","",Протокол!N13)</f>
        <v>2</v>
      </c>
      <c r="L9" s="118">
        <f>IF(Протокол!O13="","",Протокол!O13)</f>
        <v>0</v>
      </c>
      <c r="M9" s="118">
        <f>IF(Протокол!P13="","",Протокол!P13)</f>
        <v>2</v>
      </c>
      <c r="N9" s="118">
        <f>IF(Протокол!Q13="","",Протокол!Q13)</f>
        <v>0</v>
      </c>
      <c r="O9" s="118">
        <f>IF(Протокол!R13="","",Протокол!R13)</f>
        <v>0</v>
      </c>
      <c r="P9" s="118">
        <f>IF(Протокол!S13="","",Протокол!S13)</f>
        <v>2</v>
      </c>
      <c r="Q9" s="118">
        <f>IF(Протокол!T13="","",Протокол!T13)</f>
        <v>0</v>
      </c>
      <c r="R9" s="118">
        <f>IF(Протокол!U13="","",Протокол!U13)</f>
        <v>1</v>
      </c>
      <c r="S9" s="118">
        <f>IF(Протокол!V13="","",Протокол!V13)</f>
        <v>0</v>
      </c>
      <c r="T9" s="118">
        <f>IF(Протокол!W13="","",Протокол!W13)</f>
        <v>0</v>
      </c>
      <c r="U9" s="118">
        <f>IF(Протокол!X13="","",Протокол!X13)</f>
        <v>0</v>
      </c>
      <c r="V9" s="118">
        <f>IF(Протокол!Y13="","",Протокол!Y13)</f>
        <v>0</v>
      </c>
      <c r="W9" s="118">
        <f>IF(Протокол!Z13="","",Протокол!Z13)</f>
        <v>1</v>
      </c>
      <c r="X9" s="118">
        <f>IF(Протокол!AA13="","",Протокол!AA13)</f>
        <v>0</v>
      </c>
      <c r="Y9" s="118">
        <f>IF(Протокол!AB13="","",Протокол!AB13)</f>
        <v>2</v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>
        <f>IF(AND(LEN(C9)&gt;0,AS9&gt;0),Протокол!CU13,"")</f>
        <v>20</v>
      </c>
      <c r="AS9" s="116">
        <f>IF(Протокол!D13="","",Протокол!D13)</f>
        <v>1</v>
      </c>
      <c r="AT9" s="116" t="str">
        <f>IF(Протокол!F13="","",Протокол!F13)</f>
        <v/>
      </c>
      <c r="AU9" s="118" t="str">
        <f>IF(Протокол!CR13="","",Протокол!CR13)</f>
        <v>нет</v>
      </c>
      <c r="AV9" s="118" t="str">
        <f>IF(Протокол!CS13="","",Протокол!CS13)</f>
        <v>ж</v>
      </c>
      <c r="AW9" s="118">
        <f>IF(Протокол!CT13="","",Протокол!CT13)</f>
        <v>4</v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80005</v>
      </c>
      <c r="D10" s="118">
        <f>IF(Протокол!G14="","",Протокол!G14)</f>
        <v>0</v>
      </c>
      <c r="E10" s="118">
        <f>IF(Протокол!H14="","",Протокол!H14)</f>
        <v>2</v>
      </c>
      <c r="F10" s="118">
        <f>IF(Протокол!I14="","",Протокол!I14)</f>
        <v>1</v>
      </c>
      <c r="G10" s="118">
        <f>IF(Протокол!J14="","",Протокол!J14)</f>
        <v>1</v>
      </c>
      <c r="H10" s="118">
        <f>IF(Протокол!K14="","",Протокол!K14)</f>
        <v>3</v>
      </c>
      <c r="I10" s="118">
        <f>IF(Протокол!L14="","",Протокол!L14)</f>
        <v>2</v>
      </c>
      <c r="J10" s="118">
        <f>IF(Протокол!M14="","",Протокол!M14)</f>
        <v>2</v>
      </c>
      <c r="K10" s="118">
        <f>IF(Протокол!N14="","",Протокол!N14)</f>
        <v>2</v>
      </c>
      <c r="L10" s="118">
        <f>IF(Протокол!O14="","",Протокол!O14)</f>
        <v>1</v>
      </c>
      <c r="M10" s="118">
        <f>IF(Протокол!P14="","",Протокол!P14)</f>
        <v>2</v>
      </c>
      <c r="N10" s="118">
        <f>IF(Протокол!Q14="","",Протокол!Q14)</f>
        <v>1</v>
      </c>
      <c r="O10" s="118">
        <f>IF(Протокол!R14="","",Протокол!R14)</f>
        <v>1</v>
      </c>
      <c r="P10" s="118">
        <f>IF(Протокол!S14="","",Протокол!S14)</f>
        <v>3</v>
      </c>
      <c r="Q10" s="118">
        <f>IF(Протокол!T14="","",Протокол!T14)</f>
        <v>1</v>
      </c>
      <c r="R10" s="118">
        <f>IF(Протокол!U14="","",Протокол!U14)</f>
        <v>1</v>
      </c>
      <c r="S10" s="118">
        <f>IF(Протокол!V14="","",Протокол!V14)</f>
        <v>1</v>
      </c>
      <c r="T10" s="118">
        <f>IF(Протокол!W14="","",Протокол!W14)</f>
        <v>1</v>
      </c>
      <c r="U10" s="118">
        <f>IF(Протокол!X14="","",Протокол!X14)</f>
        <v>2</v>
      </c>
      <c r="V10" s="118">
        <f>IF(Протокол!Y14="","",Протокол!Y14)</f>
        <v>1</v>
      </c>
      <c r="W10" s="118">
        <f>IF(Протокол!Z14="","",Протокол!Z14)</f>
        <v>1</v>
      </c>
      <c r="X10" s="118">
        <f>IF(Протокол!AA14="","",Протокол!AA14)</f>
        <v>2</v>
      </c>
      <c r="Y10" s="118">
        <f>IF(Протокол!AB14="","",Протокол!AB14)</f>
        <v>2</v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33</v>
      </c>
      <c r="AS10" s="116">
        <f>IF(Протокол!D14="","",Протокол!D14)</f>
        <v>2</v>
      </c>
      <c r="AT10" s="116" t="str">
        <f>IF(Протокол!F14="","",Протокол!F14)</f>
        <v/>
      </c>
      <c r="AU10" s="118" t="str">
        <f>IF(Протокол!CR14="","",Протокол!CR14)</f>
        <v>нет</v>
      </c>
      <c r="AV10" s="118" t="str">
        <f>IF(Протокол!CS14="","",Протокол!CS14)</f>
        <v>ж</v>
      </c>
      <c r="AW10" s="118">
        <f>IF(Протокол!CT14="","",Протокол!CT14)</f>
        <v>4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80006</v>
      </c>
      <c r="D11" s="118">
        <f>IF(Протокол!G15="","",Протокол!G15)</f>
        <v>1</v>
      </c>
      <c r="E11" s="118">
        <f>IF(Протокол!H15="","",Протокол!H15)</f>
        <v>2</v>
      </c>
      <c r="F11" s="118">
        <f>IF(Протокол!I15="","",Протокол!I15)</f>
        <v>1</v>
      </c>
      <c r="G11" s="118">
        <f>IF(Протокол!J15="","",Протокол!J15)</f>
        <v>0</v>
      </c>
      <c r="H11" s="118">
        <f>IF(Протокол!K15="","",Протокол!K15)</f>
        <v>0</v>
      </c>
      <c r="I11" s="118">
        <f>IF(Протокол!L15="","",Протокол!L15)</f>
        <v>0</v>
      </c>
      <c r="J11" s="118">
        <f>IF(Протокол!M15="","",Протокол!M15)</f>
        <v>0</v>
      </c>
      <c r="K11" s="118">
        <f>IF(Протокол!N15="","",Протокол!N15)</f>
        <v>0</v>
      </c>
      <c r="L11" s="118">
        <f>IF(Протокол!O15="","",Протокол!O15)</f>
        <v>0</v>
      </c>
      <c r="M11" s="118">
        <f>IF(Протокол!P15="","",Протокол!P15)</f>
        <v>0</v>
      </c>
      <c r="N11" s="118">
        <f>IF(Протокол!Q15="","",Протокол!Q15)</f>
        <v>0</v>
      </c>
      <c r="O11" s="118">
        <f>IF(Протокол!R15="","",Протокол!R15)</f>
        <v>0</v>
      </c>
      <c r="P11" s="118">
        <f>IF(Протокол!S15="","",Протокол!S15)</f>
        <v>0</v>
      </c>
      <c r="Q11" s="118">
        <f>IF(Протокол!T15="","",Протокол!T15)</f>
        <v>0</v>
      </c>
      <c r="R11" s="118">
        <f>IF(Протокол!U15="","",Протокол!U15)</f>
        <v>0</v>
      </c>
      <c r="S11" s="118">
        <f>IF(Протокол!V15="","",Протокол!V15)</f>
        <v>0</v>
      </c>
      <c r="T11" s="118">
        <f>IF(Протокол!W15="","",Протокол!W15)</f>
        <v>0</v>
      </c>
      <c r="U11" s="118">
        <f>IF(Протокол!X15="","",Протокол!X15)</f>
        <v>0</v>
      </c>
      <c r="V11" s="118">
        <f>IF(Протокол!Y15="","",Протокол!Y15)</f>
        <v>0</v>
      </c>
      <c r="W11" s="118">
        <f>IF(Протокол!Z15="","",Протокол!Z15)</f>
        <v>0</v>
      </c>
      <c r="X11" s="118">
        <f>IF(Протокол!AA15="","",Протокол!AA15)</f>
        <v>1</v>
      </c>
      <c r="Y11" s="118">
        <f>IF(Протокол!AB15="","",Протокол!AB15)</f>
        <v>2</v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>
        <f>IF(AND(LEN(C11)&gt;0,AS11&gt;0),Протокол!CU15,"")</f>
        <v>7</v>
      </c>
      <c r="AS11" s="116">
        <f>IF(Протокол!D15="","",Протокол!D15)</f>
        <v>2</v>
      </c>
      <c r="AT11" s="116" t="str">
        <f>IF(Протокол!F15="","",Протокол!F15)</f>
        <v/>
      </c>
      <c r="AU11" s="118" t="str">
        <f>IF(Протокол!CR15="","",Протокол!CR15)</f>
        <v>нет</v>
      </c>
      <c r="AV11" s="118" t="str">
        <f>IF(Протокол!CS15="","",Протокол!CS15)</f>
        <v>ж</v>
      </c>
      <c r="AW11" s="118">
        <f>IF(Протокол!CT15="","",Протокол!CT15)</f>
        <v>2</v>
      </c>
      <c r="AX11" s="118"/>
    </row>
    <row r="12" spans="1:255" s="116" customFormat="1" x14ac:dyDescent="0.2">
      <c r="A12" s="116">
        <f t="shared" si="0"/>
        <v>1</v>
      </c>
      <c r="B12" s="117">
        <f>IF(Протокол!B16="","",Протокол!B16)</f>
        <v>7</v>
      </c>
      <c r="C12" s="117">
        <f>IF(AND(Протокол!F16="",Протокол!D16=""),"",Протокол!C16)</f>
        <v>80007</v>
      </c>
      <c r="D12" s="118">
        <f>IF(Протокол!G16="","",Протокол!G16)</f>
        <v>0</v>
      </c>
      <c r="E12" s="118">
        <f>IF(Протокол!H16="","",Протокол!H16)</f>
        <v>2</v>
      </c>
      <c r="F12" s="118">
        <f>IF(Протокол!I16="","",Протокол!I16)</f>
        <v>1</v>
      </c>
      <c r="G12" s="118">
        <f>IF(Протокол!J16="","",Протокол!J16)</f>
        <v>1</v>
      </c>
      <c r="H12" s="118">
        <f>IF(Протокол!K16="","",Протокол!K16)</f>
        <v>3</v>
      </c>
      <c r="I12" s="118">
        <f>IF(Протокол!L16="","",Протокол!L16)</f>
        <v>2</v>
      </c>
      <c r="J12" s="118">
        <f>IF(Протокол!M16="","",Протокол!M16)</f>
        <v>2</v>
      </c>
      <c r="K12" s="118">
        <f>IF(Протокол!N16="","",Протокол!N16)</f>
        <v>2</v>
      </c>
      <c r="L12" s="118">
        <f>IF(Протокол!O16="","",Протокол!O16)</f>
        <v>1</v>
      </c>
      <c r="M12" s="118">
        <f>IF(Протокол!P16="","",Протокол!P16)</f>
        <v>2</v>
      </c>
      <c r="N12" s="118">
        <f>IF(Протокол!Q16="","",Протокол!Q16)</f>
        <v>1</v>
      </c>
      <c r="O12" s="118">
        <f>IF(Протокол!R16="","",Протокол!R16)</f>
        <v>1</v>
      </c>
      <c r="P12" s="118">
        <f>IF(Протокол!S16="","",Протокол!S16)</f>
        <v>3</v>
      </c>
      <c r="Q12" s="118">
        <f>IF(Протокол!T16="","",Протокол!T16)</f>
        <v>1</v>
      </c>
      <c r="R12" s="118">
        <f>IF(Протокол!U16="","",Протокол!U16)</f>
        <v>1</v>
      </c>
      <c r="S12" s="118">
        <f>IF(Протокол!V16="","",Протокол!V16)</f>
        <v>1</v>
      </c>
      <c r="T12" s="118">
        <f>IF(Протокол!W16="","",Протокол!W16)</f>
        <v>1</v>
      </c>
      <c r="U12" s="118">
        <f>IF(Протокол!X16="","",Протокол!X16)</f>
        <v>0</v>
      </c>
      <c r="V12" s="118">
        <f>IF(Протокол!Y16="","",Протокол!Y16)</f>
        <v>0</v>
      </c>
      <c r="W12" s="118">
        <f>IF(Протокол!Z16="","",Протокол!Z16)</f>
        <v>0</v>
      </c>
      <c r="X12" s="118">
        <f>IF(Протокол!AA16="","",Протокол!AA16)</f>
        <v>2</v>
      </c>
      <c r="Y12" s="118">
        <f>IF(Протокол!AB16="","",Протокол!AB16)</f>
        <v>2</v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>
        <f>IF(AND(LEN(C12)&gt;0,AS12&gt;0),Протокол!CU16,"")</f>
        <v>29</v>
      </c>
      <c r="AS12" s="116">
        <f>IF(Протокол!D16="","",Протокол!D16)</f>
        <v>2</v>
      </c>
      <c r="AT12" s="116" t="str">
        <f>IF(Протокол!F16="","",Протокол!F16)</f>
        <v/>
      </c>
      <c r="AU12" s="118" t="str">
        <f>IF(Протокол!CR16="","",Протокол!CR16)</f>
        <v>нет</v>
      </c>
      <c r="AV12" s="118" t="str">
        <f>IF(Протокол!CS16="","",Протокол!CS16)</f>
        <v>ж</v>
      </c>
      <c r="AW12" s="118">
        <f>IF(Протокол!CT16="","",Протокол!CT16)</f>
        <v>5</v>
      </c>
      <c r="AX12" s="118"/>
    </row>
    <row r="13" spans="1:255" s="116" customFormat="1" x14ac:dyDescent="0.2">
      <c r="A13" s="116">
        <f t="shared" si="0"/>
        <v>1</v>
      </c>
      <c r="B13" s="117">
        <f>IF(Протокол!B17="","",Протокол!B17)</f>
        <v>8</v>
      </c>
      <c r="C13" s="117">
        <f>IF(AND(Протокол!F17="",Протокол!D17=""),"",Протокол!C17)</f>
        <v>80008</v>
      </c>
      <c r="D13" s="118">
        <f>IF(Протокол!G17="","",Протокол!G17)</f>
        <v>0</v>
      </c>
      <c r="E13" s="118">
        <f>IF(Протокол!H17="","",Протокол!H17)</f>
        <v>3</v>
      </c>
      <c r="F13" s="118">
        <f>IF(Протокол!I17="","",Протокол!I17)</f>
        <v>1</v>
      </c>
      <c r="G13" s="118">
        <f>IF(Протокол!J17="","",Протокол!J17)</f>
        <v>1</v>
      </c>
      <c r="H13" s="118">
        <f>IF(Протокол!K17="","",Протокол!K17)</f>
        <v>3</v>
      </c>
      <c r="I13" s="118">
        <f>IF(Протокол!L17="","",Протокол!L17)</f>
        <v>2</v>
      </c>
      <c r="J13" s="118">
        <f>IF(Протокол!M17="","",Протокол!M17)</f>
        <v>2</v>
      </c>
      <c r="K13" s="118">
        <f>IF(Протокол!N17="","",Протокол!N17)</f>
        <v>2</v>
      </c>
      <c r="L13" s="118">
        <f>IF(Протокол!O17="","",Протокол!O17)</f>
        <v>1</v>
      </c>
      <c r="M13" s="118">
        <f>IF(Протокол!P17="","",Протокол!P17)</f>
        <v>2</v>
      </c>
      <c r="N13" s="118">
        <f>IF(Протокол!Q17="","",Протокол!Q17)</f>
        <v>1</v>
      </c>
      <c r="O13" s="118">
        <f>IF(Протокол!R17="","",Протокол!R17)</f>
        <v>1</v>
      </c>
      <c r="P13" s="118">
        <f>IF(Протокол!S17="","",Протокол!S17)</f>
        <v>2</v>
      </c>
      <c r="Q13" s="118">
        <f>IF(Протокол!T17="","",Протокол!T17)</f>
        <v>1</v>
      </c>
      <c r="R13" s="118">
        <f>IF(Протокол!U17="","",Протокол!U17)</f>
        <v>1</v>
      </c>
      <c r="S13" s="118">
        <f>IF(Протокол!V17="","",Протокол!V17)</f>
        <v>1</v>
      </c>
      <c r="T13" s="118">
        <f>IF(Протокол!W17="","",Протокол!W17)</f>
        <v>0</v>
      </c>
      <c r="U13" s="118">
        <f>IF(Протокол!X17="","",Протокол!X17)</f>
        <v>0</v>
      </c>
      <c r="V13" s="118">
        <f>IF(Протокол!Y17="","",Протокол!Y17)</f>
        <v>1</v>
      </c>
      <c r="W13" s="118">
        <f>IF(Протокол!Z17="","",Протокол!Z17)</f>
        <v>1</v>
      </c>
      <c r="X13" s="118">
        <f>IF(Протокол!AA17="","",Протокол!AA17)</f>
        <v>1</v>
      </c>
      <c r="Y13" s="118">
        <f>IF(Протокол!AB17="","",Протокол!AB17)</f>
        <v>2</v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>
        <f>IF(AND(LEN(C13)&gt;0,AS13&gt;0),Протокол!CU17,"")</f>
        <v>29</v>
      </c>
      <c r="AS13" s="116">
        <f>IF(Протокол!D17="","",Протокол!D17)</f>
        <v>2</v>
      </c>
      <c r="AT13" s="116" t="str">
        <f>IF(Протокол!F17="","",Протокол!F17)</f>
        <v/>
      </c>
      <c r="AU13" s="118" t="str">
        <f>IF(Протокол!CR17="","",Протокол!CR17)</f>
        <v>нет</v>
      </c>
      <c r="AV13" s="118" t="str">
        <f>IF(Протокол!CS17="","",Протокол!CS17)</f>
        <v>м</v>
      </c>
      <c r="AW13" s="118">
        <f>IF(Протокол!CT17="","",Протокол!CT17)</f>
        <v>4</v>
      </c>
      <c r="AX13" s="118"/>
    </row>
    <row r="14" spans="1:255" s="116" customFormat="1" x14ac:dyDescent="0.2">
      <c r="A14" s="116">
        <f t="shared" si="0"/>
        <v>1</v>
      </c>
      <c r="B14" s="117">
        <f>IF(Протокол!B18="","",Протокол!B18)</f>
        <v>9</v>
      </c>
      <c r="C14" s="117">
        <f>IF(AND(Протокол!F18="",Протокол!D18=""),"",Протокол!C18)</f>
        <v>80009</v>
      </c>
      <c r="D14" s="118">
        <f>IF(Протокол!G18="","",Протокол!G18)</f>
        <v>1</v>
      </c>
      <c r="E14" s="118">
        <f>IF(Протокол!H18="","",Протокол!H18)</f>
        <v>2</v>
      </c>
      <c r="F14" s="118">
        <f>IF(Протокол!I18="","",Протокол!I18)</f>
        <v>1</v>
      </c>
      <c r="G14" s="118">
        <f>IF(Протокол!J18="","",Протокол!J18)</f>
        <v>0</v>
      </c>
      <c r="H14" s="118">
        <f>IF(Протокол!K18="","",Протокол!K18)</f>
        <v>2</v>
      </c>
      <c r="I14" s="118">
        <f>IF(Протокол!L18="","",Протокол!L18)</f>
        <v>2</v>
      </c>
      <c r="J14" s="118">
        <f>IF(Протокол!M18="","",Протокол!M18)</f>
        <v>2</v>
      </c>
      <c r="K14" s="118">
        <f>IF(Протокол!N18="","",Протокол!N18)</f>
        <v>2</v>
      </c>
      <c r="L14" s="118">
        <f>IF(Протокол!O18="","",Протокол!O18)</f>
        <v>1</v>
      </c>
      <c r="M14" s="118">
        <f>IF(Протокол!P18="","",Протокол!P18)</f>
        <v>2</v>
      </c>
      <c r="N14" s="118">
        <f>IF(Протокол!Q18="","",Протокол!Q18)</f>
        <v>0</v>
      </c>
      <c r="O14" s="118">
        <f>IF(Протокол!R18="","",Протокол!R18)</f>
        <v>0</v>
      </c>
      <c r="P14" s="118">
        <f>IF(Протокол!S18="","",Протокол!S18)</f>
        <v>1</v>
      </c>
      <c r="Q14" s="118">
        <f>IF(Протокол!T18="","",Протокол!T18)</f>
        <v>1</v>
      </c>
      <c r="R14" s="118">
        <f>IF(Протокол!U18="","",Протокол!U18)</f>
        <v>0</v>
      </c>
      <c r="S14" s="118">
        <f>IF(Протокол!V18="","",Протокол!V18)</f>
        <v>0</v>
      </c>
      <c r="T14" s="118">
        <f>IF(Протокол!W18="","",Протокол!W18)</f>
        <v>0</v>
      </c>
      <c r="U14" s="118">
        <f>IF(Протокол!X18="","",Протокол!X18)</f>
        <v>0</v>
      </c>
      <c r="V14" s="118">
        <f>IF(Протокол!Y18="","",Протокол!Y18)</f>
        <v>0</v>
      </c>
      <c r="W14" s="118">
        <f>IF(Протокол!Z18="","",Протокол!Z18)</f>
        <v>2</v>
      </c>
      <c r="X14" s="118">
        <f>IF(Протокол!AA18="","",Протокол!AA18)</f>
        <v>0</v>
      </c>
      <c r="Y14" s="118">
        <f>IF(Протокол!AB18="","",Протокол!AB18)</f>
        <v>1</v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>
        <f>IF(AND(LEN(C14)&gt;0,AS14&gt;0),Протокол!CU18,"")</f>
        <v>20</v>
      </c>
      <c r="AS14" s="116">
        <f>IF(Протокол!D18="","",Протокол!D18)</f>
        <v>1</v>
      </c>
      <c r="AT14" s="116" t="str">
        <f>IF(Протокол!F18="","",Протокол!F18)</f>
        <v/>
      </c>
      <c r="AU14" s="118" t="str">
        <f>IF(Протокол!CR18="","",Протокол!CR18)</f>
        <v>нет</v>
      </c>
      <c r="AV14" s="118" t="str">
        <f>IF(Протокол!CS18="","",Протокол!CS18)</f>
        <v>м</v>
      </c>
      <c r="AW14" s="118">
        <f>IF(Протокол!CT18="","",Протокол!CT18)</f>
        <v>4</v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hi8.4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75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8</v>
      </c>
      <c r="C9">
        <v>4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химии</v>
      </c>
      <c r="C10" t="str">
        <f>INDEX(AK1:AK11,MATCH(C9,AJ1:AJ11,0))</f>
        <v>химии</v>
      </c>
      <c r="D10" s="1"/>
      <c r="G10" t="s">
        <v>68</v>
      </c>
      <c r="H10" s="41" t="str">
        <f>MID('химия 8кл.'!A1,2,1)&amp;"_"&amp;MID('химия 8кл.'!A1,3,1)&amp;"_"&amp;MID('химия 8кл.'!A1,4,1)&amp;"_"&amp;MID('химия 8кл.'!A1,5,1)&amp;"_"&amp;MID('химия 8кл.'!A1,6,1)&amp;"_"&amp;MID('химия 8кл.'!A1,8,1)&amp;"_"&amp;MID('химия 8кл.'!A1,1,1)</f>
        <v>0_3_2_1_8_v_9</v>
      </c>
      <c r="L10" t="s">
        <v>58</v>
      </c>
      <c r="M10">
        <f>SUM(M34,M38,M42,M46)</f>
        <v>36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9032184vpr</v>
      </c>
      <c r="C13" s="7"/>
      <c r="G13" t="s">
        <v>66</v>
      </c>
      <c r="H13" s="106" t="s">
        <v>399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399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3</v>
      </c>
      <c r="E34" s="4">
        <v>1</v>
      </c>
      <c r="F34" s="4">
        <v>1</v>
      </c>
      <c r="G34" s="4">
        <v>3</v>
      </c>
      <c r="H34" s="4">
        <v>2</v>
      </c>
      <c r="I34" s="4">
        <v>2</v>
      </c>
      <c r="J34" s="4">
        <v>2</v>
      </c>
      <c r="K34" s="4">
        <v>1</v>
      </c>
      <c r="L34" s="4">
        <v>2</v>
      </c>
      <c r="M34">
        <f>SUM(C34:L34)</f>
        <v>18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307</v>
      </c>
      <c r="J35" s="6" t="s">
        <v>308</v>
      </c>
      <c r="K35" s="6" t="s">
        <v>309</v>
      </c>
      <c r="L35" s="6" t="s">
        <v>310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307</v>
      </c>
      <c r="J36" s="6" t="s">
        <v>308</v>
      </c>
      <c r="K36" s="6" t="s">
        <v>309</v>
      </c>
      <c r="L36" s="6" t="s">
        <v>310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1</v>
      </c>
      <c r="E38" s="4">
        <v>3</v>
      </c>
      <c r="F38" s="4">
        <v>1</v>
      </c>
      <c r="G38" s="4">
        <v>1</v>
      </c>
      <c r="H38" s="4">
        <v>1</v>
      </c>
      <c r="I38" s="4">
        <v>1</v>
      </c>
      <c r="J38" s="4">
        <v>2</v>
      </c>
      <c r="K38" s="4">
        <v>1</v>
      </c>
      <c r="L38" s="4">
        <v>2</v>
      </c>
      <c r="M38">
        <f>SUM(C38:L38)</f>
        <v>14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311</v>
      </c>
      <c r="D39" s="6" t="s">
        <v>312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311</v>
      </c>
      <c r="D40" s="6" t="s">
        <v>312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2</v>
      </c>
      <c r="D42" s="4"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4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химия 8кл.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Школа</cp:lastModifiedBy>
  <cp:lastPrinted>2020-02-18T12:29:15Z</cp:lastPrinted>
  <dcterms:created xsi:type="dcterms:W3CDTF">1996-10-08T23:32:33Z</dcterms:created>
  <dcterms:modified xsi:type="dcterms:W3CDTF">2021-03-18T01:30:00Z</dcterms:modified>
</cp:coreProperties>
</file>